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AFV/2020/PC/Q2 2020/"/>
    </mc:Choice>
  </mc:AlternateContent>
  <xr:revisionPtr revIDLastSave="300" documentId="8_{20463C7B-BFA7-4746-9A6F-CCC34DFC92C1}" xr6:coauthVersionLast="45" xr6:coauthVersionMax="45" xr10:uidLastSave="{15745202-056C-494B-B561-D66BF8BB150A}"/>
  <bookViews>
    <workbookView xWindow="-108" yWindow="-108" windowWidth="23256" windowHeight="12576" activeTab="7" xr2:uid="{F909497B-7F13-411B-B76F-17A762FF3173}"/>
  </bookViews>
  <sheets>
    <sheet name="BEV" sheetId="1" r:id="rId1"/>
    <sheet name="PHEV" sheetId="2" r:id="rId2"/>
    <sheet name="Total ECV" sheetId="3" r:id="rId3"/>
    <sheet name="HEV" sheetId="4" r:id="rId4"/>
    <sheet name="APV other than electric" sheetId="5" r:id="rId5"/>
    <sheet name="Total APV" sheetId="6" r:id="rId6"/>
    <sheet name="Petrol" sheetId="7" r:id="rId7"/>
    <sheet name="Diesel" sheetId="8" r:id="rId8"/>
  </sheets>
  <definedNames>
    <definedName name="_xlnm.Print_Area" localSheetId="4">'APV other than electric'!$B$1:$J$67</definedName>
    <definedName name="_xlnm.Print_Area" localSheetId="0">BEV!$B$1:$J$67</definedName>
    <definedName name="_xlnm.Print_Area" localSheetId="7">Diesel!$B$1:$J$67</definedName>
    <definedName name="_xlnm.Print_Area" localSheetId="6">Petrol!$B$1:$J$67</definedName>
    <definedName name="_xlnm.Print_Area" localSheetId="1">PHEV!$B$1:$J$67</definedName>
    <definedName name="_xlnm.Print_Area" localSheetId="5">'Total APV'!$B$1:$J$67</definedName>
    <definedName name="_xlnm.Print_Area" localSheetId="2">'Total ECV'!$B$1:$J$67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8" l="1"/>
  <c r="D17" i="8"/>
  <c r="G16" i="8"/>
  <c r="D16" i="8"/>
  <c r="D4" i="8"/>
  <c r="E17" i="7"/>
  <c r="D17" i="7"/>
  <c r="G16" i="7"/>
  <c r="D16" i="7"/>
  <c r="D4" i="7"/>
  <c r="E17" i="6"/>
  <c r="D17" i="6"/>
  <c r="G16" i="6"/>
  <c r="D16" i="6"/>
  <c r="D4" i="6"/>
  <c r="E17" i="5"/>
  <c r="D17" i="5"/>
  <c r="G16" i="5"/>
  <c r="D16" i="5"/>
  <c r="D4" i="5"/>
  <c r="E17" i="4"/>
  <c r="D17" i="4"/>
  <c r="G16" i="4"/>
  <c r="D16" i="4"/>
  <c r="D4" i="4"/>
  <c r="E17" i="3"/>
  <c r="D17" i="3"/>
  <c r="G16" i="3"/>
  <c r="D16" i="3"/>
  <c r="D4" i="3"/>
  <c r="E17" i="2"/>
  <c r="D17" i="2"/>
  <c r="G16" i="2"/>
  <c r="D16" i="2"/>
  <c r="D4" i="2"/>
  <c r="I17" i="1"/>
  <c r="H17" i="1"/>
  <c r="H17" i="8" s="1"/>
  <c r="G17" i="1"/>
  <c r="G17" i="5" s="1"/>
  <c r="H16" i="1"/>
  <c r="H16" i="8" s="1"/>
  <c r="E16" i="1"/>
  <c r="E16" i="6" s="1"/>
  <c r="G17" i="3" l="1"/>
  <c r="G17" i="7"/>
  <c r="H17" i="6"/>
  <c r="G17" i="2"/>
  <c r="H17" i="2"/>
  <c r="G17" i="6"/>
  <c r="H17" i="5"/>
  <c r="H16" i="5"/>
  <c r="E16" i="7"/>
  <c r="H16" i="3"/>
  <c r="H17" i="3"/>
  <c r="G17" i="4"/>
  <c r="E16" i="5"/>
  <c r="H16" i="7"/>
  <c r="H17" i="7"/>
  <c r="G17" i="8"/>
  <c r="E16" i="3"/>
  <c r="H16" i="2"/>
  <c r="E16" i="4"/>
  <c r="H16" i="6"/>
  <c r="E16" i="8"/>
  <c r="E16" i="2"/>
  <c r="H16" i="4"/>
  <c r="H17" i="4"/>
</calcChain>
</file>

<file path=xl/sharedStrings.xml><?xml version="1.0" encoding="utf-8"?>
<sst xmlns="http://schemas.openxmlformats.org/spreadsheetml/2006/main" count="467" uniqueCount="84">
  <si>
    <t>P  R  E  S  S       R  E  L  E  A  S  E</t>
  </si>
  <si>
    <r>
      <t>BATTERY ELECTRIC VEHICLES (BEV)</t>
    </r>
    <r>
      <rPr>
        <b/>
        <vertAlign val="superscript"/>
        <sz val="12"/>
        <rFont val="Corbel"/>
        <family val="2"/>
      </rPr>
      <t>1</t>
    </r>
  </si>
  <si>
    <r>
      <t>NEW PASSENGER CAR REGISTRATIONS BY MARKET IN THE EU+EFTA</t>
    </r>
    <r>
      <rPr>
        <b/>
        <vertAlign val="superscript"/>
        <sz val="12"/>
        <rFont val="Corbel"/>
        <family val="2"/>
      </rPr>
      <t>2</t>
    </r>
  </si>
  <si>
    <t>%</t>
  </si>
  <si>
    <t>Change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</si>
  <si>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</si>
  <si>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</si>
  <si>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</si>
  <si>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</si>
  <si>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</si>
  <si>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</si>
  <si>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</si>
  <si>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</si>
  <si>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</si>
  <si>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</si>
  <si>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</si>
  <si>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</si>
  <si>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</si>
  <si>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</si>
  <si>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</si>
  <si>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</si>
  <si>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</si>
  <si>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</si>
  <si>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</si>
  <si>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</si>
  <si>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</si>
  <si>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</si>
  <si>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</si>
  <si>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EUROPEAN UNION</t>
  </si>
  <si>
    <t>EU (New Members)</t>
  </si>
  <si>
    <t>ICELAND</t>
  </si>
  <si>
    <t>NORWAY</t>
  </si>
  <si>
    <t>SWITZERLAND</t>
  </si>
  <si>
    <t>EFTA</t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</si>
  <si>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</si>
  <si>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fuel cell electric vehicles (FCEV)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</si>
  <si>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Only countries for which sourced data is available are listed</t>
    </r>
  </si>
  <si>
    <t>A C E A</t>
  </si>
  <si>
    <t>Constructeurs</t>
  </si>
  <si>
    <t>For further information, please contact: Francesca Piazza - Statistics Manager - E-mail: fp@acea.be</t>
  </si>
  <si>
    <t>This information is available on the ACEA website: http://www.acea.be</t>
  </si>
  <si>
    <t>B-1000 Bruxelles</t>
  </si>
  <si>
    <t>Fax (32 2) 738 73 10</t>
  </si>
  <si>
    <t>Page 3 of 10</t>
  </si>
  <si>
    <t>(32 2) 738 73 11</t>
  </si>
  <si>
    <r>
      <t>PLUG-IN HYBRID ELECTRIC VEHICLES (PHEV)</t>
    </r>
    <r>
      <rPr>
        <b/>
        <vertAlign val="superscript"/>
        <sz val="12"/>
        <rFont val="Corbel"/>
        <family val="2"/>
      </rPr>
      <t>1</t>
    </r>
  </si>
  <si>
    <t>NEW PASSENGER CAR REGISTRATIONS BY MARKET IN THE EU+EFTA</t>
  </si>
  <si>
    <t>-</t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</si>
  <si>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extended-range electric vehicle (EREV)</t>
    </r>
  </si>
  <si>
    <t>Association des</t>
  </si>
  <si>
    <t>Tel (32 2) 732 55 50</t>
  </si>
  <si>
    <t>Page 4 of 10</t>
  </si>
  <si>
    <r>
      <t>TOTAL ELECTRIC CHARGEABLE VEHICLES (ECV)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</si>
  <si>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ECV = BEV + FCEV + PHEV + EREV</t>
    </r>
  </si>
  <si>
    <t>Page 5 of 10</t>
  </si>
  <si>
    <r>
      <t>HYBRID ELECTRIC VEHICLES (HEV)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</si>
  <si>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full and mild hybrids</t>
    </r>
  </si>
  <si>
    <t>Page 6 of 10</t>
  </si>
  <si>
    <r>
      <t>ALTERNATIVELY-POWERED VEHICLES (APV) OTHER THAN ELECTRIC</t>
    </r>
    <r>
      <rPr>
        <b/>
        <vertAlign val="superscript"/>
        <sz val="12"/>
        <rFont val="Corbel"/>
        <family val="2"/>
      </rPr>
      <t>1</t>
    </r>
  </si>
  <si>
    <r>
      <t>NETHERLANDS</t>
    </r>
    <r>
      <rPr>
        <b/>
        <vertAlign val="superscript"/>
        <sz val="11"/>
        <rFont val="Calibri"/>
        <family val="2"/>
        <scheme val="minor"/>
      </rPr>
      <t>2</t>
    </r>
  </si>
  <si>
    <r>
      <t>POLAND</t>
    </r>
    <r>
      <rPr>
        <b/>
        <vertAlign val="superscript"/>
        <sz val="11"/>
        <rFont val="Calibri"/>
        <family val="2"/>
        <scheme val="minor"/>
      </rPr>
      <t>2</t>
    </r>
  </si>
  <si>
    <r>
      <t>ICELAND</t>
    </r>
    <r>
      <rPr>
        <b/>
        <i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</si>
  <si>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natural gas vehicles (NGV), LPG-fueled vehicles and ethanol (E85) vehicles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</si>
  <si>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Includes biofuels</t>
    </r>
  </si>
  <si>
    <t>Européens</t>
  </si>
  <si>
    <t>Page 7 of 10</t>
  </si>
  <si>
    <r>
      <t>TOTAL ALTERNATIVELY-POWERED VEHICLES (APV)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</si>
  <si>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APV = ECV + HEV + APV other than electric</t>
    </r>
  </si>
  <si>
    <t>Page 8 of 10</t>
  </si>
  <si>
    <t>PETROL</t>
  </si>
  <si>
    <t>Page 9 of 10</t>
  </si>
  <si>
    <t>DIESEL</t>
  </si>
  <si>
    <t>Page 10 of 10</t>
  </si>
  <si>
    <t>EU14</t>
  </si>
  <si>
    <t>EU14 + EFTA + UK</t>
  </si>
  <si>
    <t>EU + EFTA + UK</t>
  </si>
  <si>
    <t>LUXEMBOURG</t>
  </si>
  <si>
    <t>CYPRUS</t>
  </si>
  <si>
    <r>
      <t>CYPRUS</t>
    </r>
    <r>
      <rPr>
        <b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</si>
  <si>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 PHEV</t>
    </r>
  </si>
  <si>
    <t>Q2</t>
  </si>
  <si>
    <t>Q1-Q2</t>
  </si>
  <si>
    <t>PRESS EMBARGO FOR ALL DATA:
8.00 AM (6.00 AM GMT), 3 September 2020</t>
  </si>
  <si>
    <t>Next press release: Thursday 5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</si>
</sst>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#,##0.0"/>
    <numFmt numFmtId="167" formatCode="\+0.0%;\-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b/>
      <sz val="24"/>
      <name val="Corbel"/>
      <family val="2"/>
    </font>
    <font>
      <sz val="11"/>
      <name val="Corbel"/>
      <family val="2"/>
    </font>
    <font>
      <b/>
      <sz val="11"/>
      <color indexed="23"/>
      <name val="Calibri"/>
      <family val="2"/>
      <scheme val="minor"/>
    </font>
    <font>
      <b/>
      <sz val="11"/>
      <color indexed="10"/>
      <name val="Corbel"/>
      <family val="2"/>
    </font>
    <font>
      <b/>
      <sz val="14"/>
      <color rgb="FFFF000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10"/>
      <name val="Corbel"/>
      <family val="2"/>
    </font>
    <font>
      <sz val="10"/>
      <color rgb="FF7F7F7F"/>
      <name val="Corbe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orbel"/>
      <family val="2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sz val="9"/>
      <name val="Corbel"/>
      <family val="2"/>
    </font>
    <font>
      <sz val="8"/>
      <color rgb="FF7F7F7F"/>
      <name val="Corbel"/>
      <family val="2"/>
    </font>
    <font>
      <vertAlign val="superscript"/>
      <sz val="8"/>
      <color rgb="FF7F7F7F"/>
      <name val="Corbel"/>
      <family val="2"/>
    </font>
    <font>
      <i/>
      <sz val="10"/>
      <color rgb="FF7F7F7F"/>
      <name val="Corbel"/>
      <family val="2"/>
    </font>
    <font>
      <b/>
      <u/>
      <sz val="14"/>
      <color indexed="10"/>
      <name val="Corbel"/>
      <family val="2"/>
    </font>
    <font>
      <sz val="10"/>
      <color rgb="FF7F7F7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4" fontId="8" fillId="0" borderId="0" xfId="0" quotePrefix="1" applyNumberFormat="1" applyFont="1" applyAlignment="1">
      <alignment horizontal="right" vertical="center"/>
    </xf>
    <xf numFmtId="164" fontId="17" fillId="0" borderId="0" xfId="0" quotePrefix="1" applyNumberFormat="1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0" fontId="16" fillId="0" borderId="0" xfId="3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quotePrefix="1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164" fontId="17" fillId="0" borderId="16" xfId="0" quotePrefix="1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165" fontId="20" fillId="0" borderId="0" xfId="1" applyNumberFormat="1" applyFont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166" fontId="5" fillId="0" borderId="21" xfId="0" applyNumberFormat="1" applyFont="1" applyBorder="1" applyAlignment="1">
      <alignment vertical="center"/>
    </xf>
    <xf numFmtId="0" fontId="4" fillId="2" borderId="22" xfId="4" applyFont="1" applyBorder="1" applyAlignment="1">
      <alignment vertical="center"/>
    </xf>
    <xf numFmtId="3" fontId="4" fillId="2" borderId="23" xfId="4" applyNumberFormat="1" applyFont="1" applyBorder="1" applyAlignment="1">
      <alignment vertical="center"/>
    </xf>
    <xf numFmtId="3" fontId="4" fillId="2" borderId="24" xfId="4" applyNumberFormat="1" applyFont="1" applyBorder="1" applyAlignment="1">
      <alignment vertical="center"/>
    </xf>
    <xf numFmtId="166" fontId="4" fillId="2" borderId="17" xfId="4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166" fontId="5" fillId="0" borderId="22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166" fontId="22" fillId="3" borderId="16" xfId="0" applyNumberFormat="1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24" xfId="0" applyNumberFormat="1" applyFont="1" applyBorder="1" applyAlignment="1">
      <alignment vertical="center"/>
    </xf>
    <xf numFmtId="166" fontId="22" fillId="3" borderId="22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3" fontId="17" fillId="0" borderId="24" xfId="0" applyNumberFormat="1" applyFont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66" fontId="17" fillId="3" borderId="27" xfId="0" applyNumberFormat="1" applyFont="1" applyFill="1" applyBorder="1" applyAlignment="1">
      <alignment vertical="center"/>
    </xf>
    <xf numFmtId="49" fontId="23" fillId="0" borderId="0" xfId="0" quotePrefix="1" applyNumberFormat="1" applyFont="1" applyAlignment="1">
      <alignment horizontal="lef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3" applyFont="1" applyAlignment="1">
      <alignment vertical="center"/>
    </xf>
    <xf numFmtId="165" fontId="25" fillId="0" borderId="0" xfId="1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3" applyFont="1" applyAlignment="1">
      <alignment horizontal="right" vertical="center"/>
    </xf>
    <xf numFmtId="0" fontId="31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7" fontId="17" fillId="0" borderId="0" xfId="0" quotePrefix="1" applyNumberFormat="1" applyFont="1" applyAlignment="1">
      <alignment horizontal="center" vertical="center"/>
    </xf>
    <xf numFmtId="3" fontId="31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3" fontId="34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166" fontId="22" fillId="0" borderId="28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21" xfId="0" applyNumberFormat="1" applyFont="1" applyBorder="1" applyAlignment="1">
      <alignment horizontal="right" vertical="center"/>
    </xf>
    <xf numFmtId="166" fontId="37" fillId="0" borderId="1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wrapText="1"/>
    </xf>
  </cellXfs>
  <cellStyles count="5">
    <cellStyle name="20% - Accent1" xfId="4" builtinId="30"/>
    <cellStyle name="Explanatory Text" xfId="3" builtinId="53"/>
    <cellStyle name="Heading 4" xfId="2" builtinId="19"/>
    <cellStyle name="Normal" xfId="0" builtinId="0"/>
    <cellStyle name="Percent" xfId="1" builtin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27D42-1B11-4A30-9E07-A1567DC9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EDBD8-50C5-41A3-B076-26AAA6DB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3693-7729-4097-A825-59BFB9A65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5BD00-F76E-4C7B-B0C9-C588F40F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467A6-D947-4CFA-8A8A-52BB8DBC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FF6AE8-BB5A-46D7-92BD-9DD5CF225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1DBEF-9A87-4E58-8E9C-6E2AA0CF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87BF2-310E-4CFF-A4E1-20AA7038C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C290-6B7A-4C06-8A7B-FB366BEFBA8F}">
  <sheetPr>
    <pageSetUpPr fitToPage="1"/>
  </sheetPr>
  <dimension ref="A1:T93"/>
  <sheetViews>
    <sheetView showGridLines="0" view="pageBreakPreview" topLeftCell="B13" zoomScale="85" zoomScaleNormal="100" zoomScaleSheetLayoutView="85" workbookViewId="0">
      <selection activeCell="I33" sqref="I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">
        <v>82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1</v>
      </c>
      <c r="E9" s="117"/>
      <c r="F9" s="117"/>
      <c r="G9" s="117"/>
      <c r="H9" s="117"/>
      <c r="I9" s="117"/>
      <c r="J9" s="12"/>
      <c r="K9" s="13"/>
    </row>
    <row r="10" spans="2:20" ht="17.399999999999999" x14ac:dyDescent="0.25">
      <c r="B10" s="8"/>
      <c r="C10" s="14"/>
      <c r="D10" s="106" t="s">
        <v>2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">
        <v>80</v>
      </c>
      <c r="E16" s="24" t="str">
        <f>D16</f>
        <v>Q2</v>
      </c>
      <c r="F16" s="25" t="s">
        <v>3</v>
      </c>
      <c r="G16" s="23" t="s">
        <v>81</v>
      </c>
      <c r="H16" s="26" t="str">
        <f>G16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v>2020</v>
      </c>
      <c r="E17" s="28">
        <v>2019</v>
      </c>
      <c r="F17" s="29" t="s">
        <v>4</v>
      </c>
      <c r="G17" s="27">
        <f>D17</f>
        <v>2020</v>
      </c>
      <c r="H17" s="28">
        <f>E17</f>
        <v>2019</v>
      </c>
      <c r="I17" s="29" t="str">
        <f>F17</f>
        <v>Change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2378</v>
      </c>
      <c r="E18" s="32">
        <v>2366</v>
      </c>
      <c r="F18" s="33">
        <v>0.50718512256973791</v>
      </c>
      <c r="G18" s="31">
        <v>4812</v>
      </c>
      <c r="H18" s="32">
        <v>4913</v>
      </c>
      <c r="I18" s="33">
        <v>-2.055770405047832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2042</v>
      </c>
      <c r="E19" s="36">
        <v>2405</v>
      </c>
      <c r="F19" s="37">
        <v>-15.093555093555095</v>
      </c>
      <c r="G19" s="35">
        <v>4927</v>
      </c>
      <c r="H19" s="36">
        <v>4601</v>
      </c>
      <c r="I19" s="37">
        <v>7.0854162138665506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7</v>
      </c>
      <c r="E20" s="36">
        <v>7</v>
      </c>
      <c r="F20" s="38">
        <v>0</v>
      </c>
      <c r="G20" s="35">
        <v>11</v>
      </c>
      <c r="H20" s="36">
        <v>12</v>
      </c>
      <c r="I20" s="37">
        <v>-8.3333333333333321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399</v>
      </c>
      <c r="E21" s="36">
        <v>217</v>
      </c>
      <c r="F21" s="37">
        <v>83.870967741935488</v>
      </c>
      <c r="G21" s="35">
        <v>1254</v>
      </c>
      <c r="H21" s="36">
        <v>360</v>
      </c>
      <c r="I21" s="37">
        <v>248.33333333333334</v>
      </c>
      <c r="J21" s="21"/>
      <c r="M21" s="19"/>
    </row>
    <row r="22" spans="3:20" ht="15.75" customHeight="1" x14ac:dyDescent="0.25">
      <c r="C22" s="34" t="s">
        <v>8</v>
      </c>
      <c r="D22" s="35">
        <v>1578</v>
      </c>
      <c r="E22" s="36">
        <v>1588</v>
      </c>
      <c r="F22" s="37">
        <v>-0.62972292191435775</v>
      </c>
      <c r="G22" s="35">
        <v>3718</v>
      </c>
      <c r="H22" s="36">
        <v>2595</v>
      </c>
      <c r="I22" s="37">
        <v>43.275529865125236</v>
      </c>
      <c r="J22" s="21"/>
      <c r="M22" s="19"/>
    </row>
    <row r="23" spans="3:20" ht="15.75" customHeight="1" x14ac:dyDescent="0.25">
      <c r="C23" s="34" t="s">
        <v>9</v>
      </c>
      <c r="D23" s="35">
        <v>61</v>
      </c>
      <c r="E23" s="36">
        <v>25</v>
      </c>
      <c r="F23" s="37">
        <v>144</v>
      </c>
      <c r="G23" s="35">
        <v>109</v>
      </c>
      <c r="H23" s="36">
        <v>42</v>
      </c>
      <c r="I23" s="37">
        <v>159.52380952380955</v>
      </c>
      <c r="J23" s="21"/>
      <c r="M23" s="19"/>
    </row>
    <row r="24" spans="3:20" ht="15.75" customHeight="1" x14ac:dyDescent="0.25">
      <c r="C24" s="34" t="s">
        <v>10</v>
      </c>
      <c r="D24" s="39">
        <v>518</v>
      </c>
      <c r="E24" s="40">
        <v>522</v>
      </c>
      <c r="F24" s="37">
        <v>-0.76628352490421447</v>
      </c>
      <c r="G24" s="35">
        <v>1436</v>
      </c>
      <c r="H24" s="36">
        <v>995</v>
      </c>
      <c r="I24" s="37">
        <v>44.321608040201006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19058</v>
      </c>
      <c r="E25" s="36">
        <v>10469</v>
      </c>
      <c r="F25" s="37">
        <v>82.042219887286265</v>
      </c>
      <c r="G25" s="35">
        <v>45018</v>
      </c>
      <c r="H25" s="36">
        <v>21038</v>
      </c>
      <c r="I25" s="37">
        <v>113.9842190322274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18410</v>
      </c>
      <c r="E26" s="36">
        <v>15215</v>
      </c>
      <c r="F26" s="37">
        <v>20.999014130791981</v>
      </c>
      <c r="G26" s="35">
        <v>44440</v>
      </c>
      <c r="H26" s="36">
        <v>31159</v>
      </c>
      <c r="I26" s="37">
        <v>42.623319105234444</v>
      </c>
      <c r="J26" s="21"/>
      <c r="M26" s="19"/>
    </row>
    <row r="27" spans="3:20" ht="15.75" customHeight="1" x14ac:dyDescent="0.25">
      <c r="C27" s="34" t="s">
        <v>13</v>
      </c>
      <c r="D27" s="35">
        <v>64</v>
      </c>
      <c r="E27" s="36">
        <v>66</v>
      </c>
      <c r="F27" s="37">
        <v>-3.0303030303030303</v>
      </c>
      <c r="G27" s="35">
        <v>135</v>
      </c>
      <c r="H27" s="36">
        <v>104</v>
      </c>
      <c r="I27" s="37">
        <v>29.807692307692307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485</v>
      </c>
      <c r="E28" s="36">
        <v>420</v>
      </c>
      <c r="F28" s="37">
        <v>15.476190476190476</v>
      </c>
      <c r="G28" s="35">
        <v>1002</v>
      </c>
      <c r="H28" s="36">
        <v>801</v>
      </c>
      <c r="I28" s="37">
        <v>25.0936329588015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239</v>
      </c>
      <c r="E29" s="36">
        <v>519</v>
      </c>
      <c r="F29" s="37">
        <v>-53.949903660886321</v>
      </c>
      <c r="G29" s="35">
        <v>1889</v>
      </c>
      <c r="H29" s="36">
        <v>1954</v>
      </c>
      <c r="I29" s="37">
        <v>-3.3265097236438077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4539</v>
      </c>
      <c r="E30" s="36">
        <v>3868</v>
      </c>
      <c r="F30" s="38">
        <v>17.34746639089969</v>
      </c>
      <c r="G30" s="35">
        <v>9940</v>
      </c>
      <c r="H30" s="36">
        <v>5054</v>
      </c>
      <c r="I30" s="38">
        <v>96.67590027700831</v>
      </c>
      <c r="J30" s="21"/>
      <c r="M30" s="19"/>
    </row>
    <row r="31" spans="3:20" ht="15.75" customHeight="1" x14ac:dyDescent="0.25">
      <c r="C31" s="34" t="s">
        <v>17</v>
      </c>
      <c r="D31" s="35">
        <v>56</v>
      </c>
      <c r="E31" s="36">
        <v>22</v>
      </c>
      <c r="F31" s="37">
        <v>154.54545454545453</v>
      </c>
      <c r="G31" s="35">
        <v>100</v>
      </c>
      <c r="H31" s="36">
        <v>46</v>
      </c>
      <c r="I31" s="37">
        <v>117.39130434782609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74</v>
      </c>
      <c r="E32" s="36">
        <v>31</v>
      </c>
      <c r="F32" s="37">
        <v>138.70967741935485</v>
      </c>
      <c r="G32" s="35">
        <v>161</v>
      </c>
      <c r="H32" s="36">
        <v>75</v>
      </c>
      <c r="I32" s="37">
        <v>114.66666666666667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365</v>
      </c>
      <c r="E33" s="40" t="s">
        <v>47</v>
      </c>
      <c r="F33" s="37"/>
      <c r="G33" s="35">
        <v>701</v>
      </c>
      <c r="H33" s="40" t="s">
        <v>47</v>
      </c>
      <c r="I33" s="37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5803</v>
      </c>
      <c r="E34" s="36">
        <v>8625</v>
      </c>
      <c r="F34" s="37">
        <v>-32.718840579710147</v>
      </c>
      <c r="G34" s="35">
        <v>14498</v>
      </c>
      <c r="H34" s="36">
        <v>17251</v>
      </c>
      <c r="I34" s="37">
        <v>-15.958495159700886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543</v>
      </c>
      <c r="E35" s="36">
        <v>533</v>
      </c>
      <c r="F35" s="37">
        <v>1.876172607879925</v>
      </c>
      <c r="G35" s="35">
        <v>1130</v>
      </c>
      <c r="H35" s="36">
        <v>945</v>
      </c>
      <c r="I35" s="37">
        <v>19.576719576719576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984</v>
      </c>
      <c r="E36" s="43">
        <v>1781</v>
      </c>
      <c r="F36" s="37">
        <v>-44.750140370578329</v>
      </c>
      <c r="G36" s="35">
        <v>3660</v>
      </c>
      <c r="H36" s="43">
        <v>3905</v>
      </c>
      <c r="I36" s="37">
        <v>-6.2740076824583868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328</v>
      </c>
      <c r="E37" s="36">
        <v>243</v>
      </c>
      <c r="F37" s="37">
        <v>34.979423868312757</v>
      </c>
      <c r="G37" s="35">
        <v>591</v>
      </c>
      <c r="H37" s="36">
        <v>456</v>
      </c>
      <c r="I37" s="37">
        <v>29.605263157894733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162</v>
      </c>
      <c r="E38" s="43">
        <v>41</v>
      </c>
      <c r="F38" s="37">
        <v>295.1219512195122</v>
      </c>
      <c r="G38" s="35">
        <v>328</v>
      </c>
      <c r="H38" s="43">
        <v>95</v>
      </c>
      <c r="I38" s="37">
        <v>245.26315789473685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323</v>
      </c>
      <c r="E39" s="43">
        <v>159</v>
      </c>
      <c r="F39" s="37">
        <v>103.14465408805032</v>
      </c>
      <c r="G39" s="35">
        <v>689</v>
      </c>
      <c r="H39" s="43">
        <v>312</v>
      </c>
      <c r="I39" s="37">
        <v>120.83333333333333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1229</v>
      </c>
      <c r="E40" s="36">
        <v>2698</v>
      </c>
      <c r="F40" s="37">
        <v>-54.447739065974801</v>
      </c>
      <c r="G40" s="35">
        <v>5177</v>
      </c>
      <c r="H40" s="36">
        <v>5450</v>
      </c>
      <c r="I40" s="37">
        <v>-5.0091743119266052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3571</v>
      </c>
      <c r="E41" s="43">
        <v>4274</v>
      </c>
      <c r="F41" s="37">
        <v>-16.448291998128216</v>
      </c>
      <c r="G41" s="35">
        <v>9209</v>
      </c>
      <c r="H41" s="36">
        <v>8365</v>
      </c>
      <c r="I41" s="37">
        <v>10.089659294680215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63216</v>
      </c>
      <c r="E42" s="48">
        <v>56094</v>
      </c>
      <c r="F42" s="49">
        <v>12.696545085035831</v>
      </c>
      <c r="G42" s="47">
        <v>154935</v>
      </c>
      <c r="H42" s="48">
        <v>110528</v>
      </c>
      <c r="I42" s="49">
        <v>40.177149681528661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60778</v>
      </c>
      <c r="E43" s="53">
        <v>54396</v>
      </c>
      <c r="F43" s="54">
        <v>11.732480329435987</v>
      </c>
      <c r="G43" s="52">
        <v>149560</v>
      </c>
      <c r="H43" s="53">
        <v>107384</v>
      </c>
      <c r="I43" s="55">
        <v>39.275869775758025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2438</v>
      </c>
      <c r="E44" s="53">
        <v>1698</v>
      </c>
      <c r="F44" s="54">
        <v>43.580683156654885</v>
      </c>
      <c r="G44" s="52">
        <v>5375</v>
      </c>
      <c r="H44" s="53">
        <v>3144</v>
      </c>
      <c r="I44" s="55">
        <v>70.960559796437664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268</v>
      </c>
      <c r="E45" s="58">
        <v>226</v>
      </c>
      <c r="F45" s="59">
        <v>18.584070796460178</v>
      </c>
      <c r="G45" s="57">
        <v>1069</v>
      </c>
      <c r="H45" s="58">
        <v>434</v>
      </c>
      <c r="I45" s="59">
        <v>146.31336405529953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12156</v>
      </c>
      <c r="E46" s="58">
        <v>16545</v>
      </c>
      <c r="F46" s="59">
        <v>-26.527651858567541</v>
      </c>
      <c r="G46" s="57">
        <v>28503</v>
      </c>
      <c r="H46" s="58">
        <v>35200</v>
      </c>
      <c r="I46" s="59">
        <v>-19.02556818181818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2570</v>
      </c>
      <c r="E47" s="58">
        <v>2924</v>
      </c>
      <c r="F47" s="59">
        <v>-12.10670314637483</v>
      </c>
      <c r="G47" s="57">
        <v>5707</v>
      </c>
      <c r="H47" s="58">
        <v>5948</v>
      </c>
      <c r="I47" s="59">
        <v>-4.0517821116341626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14994</v>
      </c>
      <c r="E48" s="62">
        <v>19695</v>
      </c>
      <c r="F48" s="63">
        <v>-23.869002284843869</v>
      </c>
      <c r="G48" s="61">
        <v>35279</v>
      </c>
      <c r="H48" s="62">
        <v>41582</v>
      </c>
      <c r="I48" s="63">
        <v>-15.158001058150161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12701</v>
      </c>
      <c r="E49" s="36">
        <v>5978</v>
      </c>
      <c r="F49" s="37">
        <v>112.46236199397792</v>
      </c>
      <c r="G49" s="35">
        <v>30957</v>
      </c>
      <c r="H49" s="36">
        <v>11975</v>
      </c>
      <c r="I49" s="45">
        <v>158.51356993736951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90911</v>
      </c>
      <c r="E50" s="65">
        <v>81767</v>
      </c>
      <c r="F50" s="66">
        <v>11.182995585015961</v>
      </c>
      <c r="G50" s="64">
        <v>221171</v>
      </c>
      <c r="H50" s="65">
        <v>164085</v>
      </c>
      <c r="I50" s="66">
        <v>34.790504921229847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88473</v>
      </c>
      <c r="E51" s="68">
        <v>80069</v>
      </c>
      <c r="F51" s="69">
        <v>10.495947245500755</v>
      </c>
      <c r="G51" s="67">
        <v>215796</v>
      </c>
      <c r="H51" s="68">
        <v>160941</v>
      </c>
      <c r="I51" s="69">
        <v>34.083918951665517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35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 t="s">
        <v>36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78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38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/>
      <c r="B63" s="104" t="s">
        <v>39</v>
      </c>
      <c r="C63" s="104"/>
      <c r="D63" s="104"/>
      <c r="E63" s="104"/>
      <c r="F63" s="104"/>
      <c r="G63" s="104"/>
      <c r="H63" s="104"/>
      <c r="I63" s="104"/>
      <c r="J63" s="104"/>
    </row>
    <row r="64" spans="1:20" ht="15.75" customHeight="1" x14ac:dyDescent="0.25">
      <c r="A64" s="81"/>
      <c r="C64" s="105" t="s">
        <v>83</v>
      </c>
      <c r="D64" s="105"/>
      <c r="E64" s="105"/>
      <c r="F64" s="105"/>
      <c r="G64" s="105"/>
      <c r="H64" s="105"/>
      <c r="I64" s="105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43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B63:J63"/>
    <mergeCell ref="C64:I64"/>
    <mergeCell ref="C65:I65"/>
    <mergeCell ref="D1:I2"/>
    <mergeCell ref="D4:I7"/>
    <mergeCell ref="D9:I9"/>
    <mergeCell ref="D10:I10"/>
    <mergeCell ref="C13:I13"/>
    <mergeCell ref="D15:H15"/>
  </mergeCells>
  <conditionalFormatting sqref="D18:I44 D46:I51">
    <cfRule type="containsErrors" dxfId="53" priority="3">
      <formula>ISERROR(D18)</formula>
    </cfRule>
  </conditionalFormatting>
  <conditionalFormatting sqref="F27">
    <cfRule type="containsErrors" dxfId="52" priority="2">
      <formula>ISERROR(F27)</formula>
    </cfRule>
  </conditionalFormatting>
  <conditionalFormatting sqref="D45:I45">
    <cfRule type="containsErrors" dxfId="51" priority="1">
      <formula>ISERROR(D45)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449B-9025-45F9-8682-15F30C030F8B}">
  <sheetPr>
    <pageSetUpPr fitToPage="1"/>
  </sheetPr>
  <dimension ref="A1:T93"/>
  <sheetViews>
    <sheetView showGridLines="0" view="pageBreakPreview" topLeftCell="B9" zoomScale="85" zoomScaleNormal="100" zoomScaleSheetLayoutView="85" workbookViewId="0">
      <selection activeCell="F40" sqref="F40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45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1386</v>
      </c>
      <c r="E18" s="32">
        <v>415</v>
      </c>
      <c r="F18" s="33">
        <v>233.97590361445785</v>
      </c>
      <c r="G18" s="31">
        <v>2575</v>
      </c>
      <c r="H18" s="32">
        <v>898</v>
      </c>
      <c r="I18" s="33">
        <v>186.74832962138083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4313</v>
      </c>
      <c r="E19" s="36">
        <v>1712</v>
      </c>
      <c r="F19" s="37">
        <v>151.92757009345794</v>
      </c>
      <c r="G19" s="35">
        <v>9119</v>
      </c>
      <c r="H19" s="36">
        <v>3719</v>
      </c>
      <c r="I19" s="37">
        <v>145.20032266738369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9" t="s">
        <v>47</v>
      </c>
      <c r="E20" s="40" t="s">
        <v>47</v>
      </c>
      <c r="F20" s="38"/>
      <c r="G20" s="39" t="s">
        <v>47</v>
      </c>
      <c r="H20" s="40" t="s">
        <v>47</v>
      </c>
      <c r="I20" s="37"/>
      <c r="J20" s="21"/>
      <c r="K20" s="22"/>
      <c r="M20" s="19"/>
    </row>
    <row r="21" spans="3:20" ht="15.75" customHeight="1" x14ac:dyDescent="0.25">
      <c r="C21" s="34" t="s">
        <v>7</v>
      </c>
      <c r="D21" s="39">
        <v>282</v>
      </c>
      <c r="E21" s="40">
        <v>75</v>
      </c>
      <c r="F21" s="38">
        <v>276</v>
      </c>
      <c r="G21" s="39">
        <v>747</v>
      </c>
      <c r="H21" s="40">
        <v>129</v>
      </c>
      <c r="I21" s="37">
        <v>479.06976744186045</v>
      </c>
      <c r="J21" s="21"/>
      <c r="M21" s="19"/>
    </row>
    <row r="22" spans="3:20" ht="15.75" customHeight="1" x14ac:dyDescent="0.25">
      <c r="C22" s="34" t="s">
        <v>8</v>
      </c>
      <c r="D22" s="39">
        <v>2533</v>
      </c>
      <c r="E22" s="40">
        <v>534</v>
      </c>
      <c r="F22" s="37">
        <v>374.34456928838949</v>
      </c>
      <c r="G22" s="39">
        <v>4552</v>
      </c>
      <c r="H22" s="40">
        <v>1755</v>
      </c>
      <c r="I22" s="37">
        <v>159.37321937321937</v>
      </c>
      <c r="J22" s="21"/>
      <c r="M22" s="19"/>
    </row>
    <row r="23" spans="3:20" ht="15.75" customHeight="1" x14ac:dyDescent="0.25">
      <c r="C23" s="34" t="s">
        <v>9</v>
      </c>
      <c r="D23" s="39">
        <v>9</v>
      </c>
      <c r="E23" s="40">
        <v>8</v>
      </c>
      <c r="F23" s="37">
        <v>12.5</v>
      </c>
      <c r="G23" s="39">
        <v>26</v>
      </c>
      <c r="H23" s="40">
        <v>12</v>
      </c>
      <c r="I23" s="37">
        <v>116.66666666666667</v>
      </c>
      <c r="J23" s="21"/>
      <c r="M23" s="19"/>
    </row>
    <row r="24" spans="3:20" ht="15.75" customHeight="1" x14ac:dyDescent="0.25">
      <c r="C24" s="34" t="s">
        <v>10</v>
      </c>
      <c r="D24" s="39">
        <v>2208</v>
      </c>
      <c r="E24" s="40">
        <v>1068</v>
      </c>
      <c r="F24" s="37">
        <v>106.74157303370787</v>
      </c>
      <c r="G24" s="35">
        <v>5850</v>
      </c>
      <c r="H24" s="36">
        <v>2404</v>
      </c>
      <c r="I24" s="37">
        <v>143.34442595673877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10774</v>
      </c>
      <c r="E25" s="36">
        <v>3970</v>
      </c>
      <c r="F25" s="37">
        <v>171.38539042821159</v>
      </c>
      <c r="G25" s="35">
        <v>20197</v>
      </c>
      <c r="H25" s="36">
        <v>7904</v>
      </c>
      <c r="I25" s="37">
        <v>155.52884615384613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23122</v>
      </c>
      <c r="E26" s="36">
        <v>9143</v>
      </c>
      <c r="F26" s="37">
        <v>152.89292354806955</v>
      </c>
      <c r="G26" s="35">
        <v>49541</v>
      </c>
      <c r="H26" s="36">
        <v>16525</v>
      </c>
      <c r="I26" s="37">
        <v>199.7942511346445</v>
      </c>
      <c r="J26" s="21"/>
      <c r="M26" s="19"/>
    </row>
    <row r="27" spans="3:20" ht="15.75" customHeight="1" x14ac:dyDescent="0.25">
      <c r="C27" s="34" t="s">
        <v>13</v>
      </c>
      <c r="D27" s="35">
        <v>144</v>
      </c>
      <c r="E27" s="36">
        <v>77</v>
      </c>
      <c r="F27" s="37">
        <v>87.012987012987011</v>
      </c>
      <c r="G27" s="35">
        <v>232</v>
      </c>
      <c r="H27" s="36">
        <v>136</v>
      </c>
      <c r="I27" s="37">
        <v>70.588235294117652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418</v>
      </c>
      <c r="E28" s="36">
        <v>213</v>
      </c>
      <c r="F28" s="37">
        <v>96.244131455399057</v>
      </c>
      <c r="G28" s="35">
        <v>905</v>
      </c>
      <c r="H28" s="36">
        <v>445</v>
      </c>
      <c r="I28" s="37">
        <v>103.37078651685394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134</v>
      </c>
      <c r="E29" s="36">
        <v>217</v>
      </c>
      <c r="F29" s="37">
        <v>-38.248847926267281</v>
      </c>
      <c r="G29" s="35">
        <v>1166</v>
      </c>
      <c r="H29" s="36">
        <v>833</v>
      </c>
      <c r="I29" s="37">
        <v>39.975990396158458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2850</v>
      </c>
      <c r="E30" s="36">
        <v>1416</v>
      </c>
      <c r="F30" s="38">
        <v>101.27118644067797</v>
      </c>
      <c r="G30" s="35">
        <v>5800</v>
      </c>
      <c r="H30" s="36">
        <v>2493</v>
      </c>
      <c r="I30" s="38">
        <v>132.65142398716407</v>
      </c>
      <c r="J30" s="21"/>
      <c r="M30" s="19"/>
    </row>
    <row r="31" spans="3:20" ht="15.75" customHeight="1" x14ac:dyDescent="0.25">
      <c r="C31" s="34" t="s">
        <v>17</v>
      </c>
      <c r="D31" s="35">
        <v>18</v>
      </c>
      <c r="E31" s="36">
        <v>3</v>
      </c>
      <c r="F31" s="37">
        <v>500</v>
      </c>
      <c r="G31" s="35">
        <v>40</v>
      </c>
      <c r="H31" s="36">
        <v>4</v>
      </c>
      <c r="I31" s="37">
        <v>900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9" t="s">
        <v>47</v>
      </c>
      <c r="E32" s="40" t="s">
        <v>47</v>
      </c>
      <c r="F32" s="38"/>
      <c r="G32" s="39" t="s">
        <v>47</v>
      </c>
      <c r="H32" s="40" t="s">
        <v>47</v>
      </c>
      <c r="I32" s="37"/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9">
        <v>347</v>
      </c>
      <c r="E33" s="40" t="s">
        <v>47</v>
      </c>
      <c r="F33" s="38"/>
      <c r="G33" s="39">
        <v>801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2334</v>
      </c>
      <c r="E34" s="36">
        <v>1125</v>
      </c>
      <c r="F34" s="37">
        <v>107.46666666666667</v>
      </c>
      <c r="G34" s="35">
        <v>5610</v>
      </c>
      <c r="H34" s="36">
        <v>2843</v>
      </c>
      <c r="I34" s="37">
        <v>97.326767499120649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679</v>
      </c>
      <c r="E35" s="36">
        <v>221</v>
      </c>
      <c r="F35" s="37">
        <v>207.23981900452492</v>
      </c>
      <c r="G35" s="35">
        <v>1371</v>
      </c>
      <c r="H35" s="36">
        <v>460</v>
      </c>
      <c r="I35" s="37">
        <v>198.04347826086956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1655</v>
      </c>
      <c r="E36" s="43">
        <v>1157</v>
      </c>
      <c r="F36" s="37">
        <v>43.042350907519442</v>
      </c>
      <c r="G36" s="35">
        <v>3756</v>
      </c>
      <c r="H36" s="43">
        <v>2083</v>
      </c>
      <c r="I36" s="37">
        <v>80.316850696111374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9" t="s">
        <v>47</v>
      </c>
      <c r="E37" s="40" t="s">
        <v>47</v>
      </c>
      <c r="F37" s="38"/>
      <c r="G37" s="39" t="s">
        <v>47</v>
      </c>
      <c r="H37" s="40" t="s">
        <v>47</v>
      </c>
      <c r="I37" s="37"/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9">
        <v>148</v>
      </c>
      <c r="E38" s="40">
        <v>42</v>
      </c>
      <c r="F38" s="38">
        <v>252.38095238095238</v>
      </c>
      <c r="G38" s="39">
        <v>306</v>
      </c>
      <c r="H38" s="40">
        <v>94</v>
      </c>
      <c r="I38" s="37">
        <v>225.531914893617</v>
      </c>
      <c r="J38" s="21"/>
      <c r="K38" s="22"/>
      <c r="M38" s="19"/>
    </row>
    <row r="39" spans="3:20" ht="15.75" customHeight="1" x14ac:dyDescent="0.25">
      <c r="C39" s="34" t="s">
        <v>24</v>
      </c>
      <c r="D39" s="39" t="s">
        <v>47</v>
      </c>
      <c r="E39" s="40" t="s">
        <v>47</v>
      </c>
      <c r="F39" s="38"/>
      <c r="G39" s="39" t="s">
        <v>47</v>
      </c>
      <c r="H39" s="40" t="s">
        <v>47</v>
      </c>
      <c r="I39" s="37"/>
      <c r="J39" s="21"/>
      <c r="K39" s="22"/>
      <c r="M39" s="19"/>
    </row>
    <row r="40" spans="3:20" ht="15.75" customHeight="1" x14ac:dyDescent="0.25">
      <c r="C40" s="44" t="s">
        <v>25</v>
      </c>
      <c r="D40" s="35">
        <v>2260</v>
      </c>
      <c r="E40" s="36">
        <v>1776</v>
      </c>
      <c r="F40" s="37">
        <v>27.252252252252251</v>
      </c>
      <c r="G40" s="35">
        <v>5566</v>
      </c>
      <c r="H40" s="36">
        <v>3506</v>
      </c>
      <c r="I40" s="37">
        <v>58.756417569880206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10514</v>
      </c>
      <c r="E41" s="43">
        <v>5101</v>
      </c>
      <c r="F41" s="37">
        <v>106.11644775534208</v>
      </c>
      <c r="G41" s="35">
        <v>23349</v>
      </c>
      <c r="H41" s="36">
        <v>10847</v>
      </c>
      <c r="I41" s="37">
        <v>115.25767493316124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66128</v>
      </c>
      <c r="E42" s="48">
        <v>28273</v>
      </c>
      <c r="F42" s="49">
        <v>133.8909914052276</v>
      </c>
      <c r="G42" s="47">
        <v>141509</v>
      </c>
      <c r="H42" s="48">
        <v>57090</v>
      </c>
      <c r="I42" s="49">
        <v>147.87002977754423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64574</v>
      </c>
      <c r="E43" s="53">
        <v>27711</v>
      </c>
      <c r="F43" s="54">
        <v>133.02659593663165</v>
      </c>
      <c r="G43" s="52">
        <v>138114</v>
      </c>
      <c r="H43" s="53">
        <v>55946</v>
      </c>
      <c r="I43" s="55">
        <v>146.87019626067993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1554</v>
      </c>
      <c r="E44" s="53">
        <v>562</v>
      </c>
      <c r="F44" s="54">
        <v>176.51245551601426</v>
      </c>
      <c r="G44" s="52">
        <v>3395</v>
      </c>
      <c r="H44" s="53">
        <v>1144</v>
      </c>
      <c r="I44" s="55">
        <v>196.76573426573427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383</v>
      </c>
      <c r="E45" s="58">
        <v>361</v>
      </c>
      <c r="F45" s="99">
        <v>6.094182825484765</v>
      </c>
      <c r="G45" s="57">
        <v>754</v>
      </c>
      <c r="H45" s="58">
        <v>668</v>
      </c>
      <c r="I45" s="100">
        <v>12.874251497005988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5848</v>
      </c>
      <c r="E46" s="58">
        <v>4026</v>
      </c>
      <c r="F46" s="59">
        <v>45.255837059115748</v>
      </c>
      <c r="G46" s="57">
        <v>12069</v>
      </c>
      <c r="H46" s="58">
        <v>8776</v>
      </c>
      <c r="I46" s="59">
        <v>37.52278942570647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2127</v>
      </c>
      <c r="E47" s="58">
        <v>744</v>
      </c>
      <c r="F47" s="59">
        <v>185.88709677419354</v>
      </c>
      <c r="G47" s="57">
        <v>4410</v>
      </c>
      <c r="H47" s="58">
        <v>1523</v>
      </c>
      <c r="I47" s="59">
        <v>189.56007879185816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8358</v>
      </c>
      <c r="E48" s="62">
        <v>5131</v>
      </c>
      <c r="F48" s="63">
        <v>62.892223738062761</v>
      </c>
      <c r="G48" s="61">
        <v>17233</v>
      </c>
      <c r="H48" s="62">
        <v>10967</v>
      </c>
      <c r="I48" s="63">
        <v>57.135041488100669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5846</v>
      </c>
      <c r="E49" s="36">
        <v>6554</v>
      </c>
      <c r="F49" s="37">
        <v>-10.802563320109856</v>
      </c>
      <c r="G49" s="35">
        <v>19508</v>
      </c>
      <c r="H49" s="36">
        <v>15136</v>
      </c>
      <c r="I49" s="45">
        <v>28.884778012684993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80332</v>
      </c>
      <c r="E50" s="65">
        <v>39958</v>
      </c>
      <c r="F50" s="66">
        <v>101.0410931478052</v>
      </c>
      <c r="G50" s="64">
        <v>178250</v>
      </c>
      <c r="H50" s="65">
        <v>83193</v>
      </c>
      <c r="I50" s="66">
        <v>114.26081521281839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78778</v>
      </c>
      <c r="E51" s="68">
        <v>39396</v>
      </c>
      <c r="F51" s="69">
        <v>99.964463397299212</v>
      </c>
      <c r="G51" s="67">
        <v>174855</v>
      </c>
      <c r="H51" s="68">
        <v>82049</v>
      </c>
      <c r="I51" s="69">
        <v>113.11045838462381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48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3"/>
      <c r="D55" s="72"/>
      <c r="E55" s="71"/>
      <c r="F55" s="76"/>
      <c r="G55" s="71"/>
      <c r="H55" s="71"/>
      <c r="I55" s="77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0"/>
      <c r="C61" s="79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51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C13:I13"/>
    <mergeCell ref="D15:H15"/>
  </mergeCells>
  <conditionalFormatting sqref="D18:I51">
    <cfRule type="containsErrors" dxfId="50" priority="2">
      <formula>ISERROR(D18)</formula>
    </cfRule>
  </conditionalFormatting>
  <conditionalFormatting sqref="F27">
    <cfRule type="containsErrors" dxfId="49" priority="1">
      <formula>ISERROR(F27)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7F2C-77F6-4DB9-9A60-E7DC506A3CD6}">
  <sheetPr>
    <pageSetUpPr fitToPage="1"/>
  </sheetPr>
  <dimension ref="A1:T93"/>
  <sheetViews>
    <sheetView showGridLines="0" view="pageBreakPreview" topLeftCell="B11" zoomScale="85" zoomScaleNormal="100" zoomScaleSheetLayoutView="85" workbookViewId="0">
      <selection activeCell="E40" sqref="E40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52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D12" s="120"/>
      <c r="E12" s="120"/>
      <c r="F12" s="120"/>
      <c r="G12" s="120"/>
      <c r="H12" s="120"/>
      <c r="I12" s="120"/>
      <c r="J12" s="17"/>
    </row>
    <row r="13" spans="2:20" ht="15.75" customHeight="1" x14ac:dyDescent="0.25">
      <c r="C13" s="20"/>
      <c r="D13" s="120"/>
      <c r="E13" s="120"/>
      <c r="F13" s="120"/>
      <c r="G13" s="120"/>
      <c r="H13" s="120"/>
      <c r="I13" s="120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3764</v>
      </c>
      <c r="E18" s="32">
        <v>2781</v>
      </c>
      <c r="F18" s="33">
        <v>35.346997482919811</v>
      </c>
      <c r="G18" s="31">
        <v>7387</v>
      </c>
      <c r="H18" s="32">
        <v>5811</v>
      </c>
      <c r="I18" s="33">
        <v>27.12097745654793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6355</v>
      </c>
      <c r="E19" s="36">
        <v>4117</v>
      </c>
      <c r="F19" s="37">
        <v>54.359970852562547</v>
      </c>
      <c r="G19" s="35">
        <v>14046</v>
      </c>
      <c r="H19" s="36">
        <v>8320</v>
      </c>
      <c r="I19" s="37">
        <v>68.822115384615387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7</v>
      </c>
      <c r="E20" s="36">
        <v>7</v>
      </c>
      <c r="F20" s="38">
        <v>0</v>
      </c>
      <c r="G20" s="35">
        <v>11</v>
      </c>
      <c r="H20" s="36">
        <v>12</v>
      </c>
      <c r="I20" s="37">
        <v>-8.3333333333333321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681</v>
      </c>
      <c r="E21" s="36">
        <v>292</v>
      </c>
      <c r="F21" s="37">
        <v>133.2191780821918</v>
      </c>
      <c r="G21" s="35">
        <v>2001</v>
      </c>
      <c r="H21" s="36">
        <v>489</v>
      </c>
      <c r="I21" s="37">
        <v>309.20245398773005</v>
      </c>
      <c r="J21" s="21"/>
      <c r="M21" s="19"/>
    </row>
    <row r="22" spans="3:20" ht="15.75" customHeight="1" x14ac:dyDescent="0.25">
      <c r="C22" s="34" t="s">
        <v>8</v>
      </c>
      <c r="D22" s="35">
        <v>4111</v>
      </c>
      <c r="E22" s="36">
        <v>2122</v>
      </c>
      <c r="F22" s="37">
        <v>93.732327992459943</v>
      </c>
      <c r="G22" s="35">
        <v>8270</v>
      </c>
      <c r="H22" s="36">
        <v>4350</v>
      </c>
      <c r="I22" s="37">
        <v>90.114942528735625</v>
      </c>
      <c r="J22" s="21"/>
      <c r="M22" s="19"/>
    </row>
    <row r="23" spans="3:20" ht="15.75" customHeight="1" x14ac:dyDescent="0.25">
      <c r="C23" s="34" t="s">
        <v>9</v>
      </c>
      <c r="D23" s="35">
        <v>70</v>
      </c>
      <c r="E23" s="36">
        <v>33</v>
      </c>
      <c r="F23" s="37">
        <v>112.12121212121211</v>
      </c>
      <c r="G23" s="35">
        <v>135</v>
      </c>
      <c r="H23" s="36">
        <v>54</v>
      </c>
      <c r="I23" s="37">
        <v>150</v>
      </c>
      <c r="J23" s="21"/>
      <c r="M23" s="19"/>
    </row>
    <row r="24" spans="3:20" ht="15.75" customHeight="1" x14ac:dyDescent="0.25">
      <c r="C24" s="34" t="s">
        <v>10</v>
      </c>
      <c r="D24" s="39">
        <v>2726</v>
      </c>
      <c r="E24" s="40">
        <v>1590</v>
      </c>
      <c r="F24" s="37">
        <v>71.446540880503136</v>
      </c>
      <c r="G24" s="35">
        <v>7286</v>
      </c>
      <c r="H24" s="36">
        <v>3399</v>
      </c>
      <c r="I24" s="37">
        <v>114.35716387172698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29832</v>
      </c>
      <c r="E25" s="36">
        <v>14439</v>
      </c>
      <c r="F25" s="37">
        <v>106.60710575524621</v>
      </c>
      <c r="G25" s="35">
        <v>65215</v>
      </c>
      <c r="H25" s="36">
        <v>28942</v>
      </c>
      <c r="I25" s="37">
        <v>125.32997028539839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41532</v>
      </c>
      <c r="E26" s="36">
        <v>24358</v>
      </c>
      <c r="F26" s="37">
        <v>70.506609738073735</v>
      </c>
      <c r="G26" s="35">
        <v>93981</v>
      </c>
      <c r="H26" s="36">
        <v>47684</v>
      </c>
      <c r="I26" s="37">
        <v>97.091267511114836</v>
      </c>
      <c r="J26" s="21"/>
      <c r="M26" s="19"/>
    </row>
    <row r="27" spans="3:20" ht="15.75" customHeight="1" x14ac:dyDescent="0.25">
      <c r="C27" s="34" t="s">
        <v>13</v>
      </c>
      <c r="D27" s="35">
        <v>208</v>
      </c>
      <c r="E27" s="36">
        <v>143</v>
      </c>
      <c r="F27" s="37">
        <v>45.454545454545453</v>
      </c>
      <c r="G27" s="35">
        <v>367</v>
      </c>
      <c r="H27" s="36">
        <v>240</v>
      </c>
      <c r="I27" s="37">
        <v>52.916666666666664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903</v>
      </c>
      <c r="E28" s="36">
        <v>633</v>
      </c>
      <c r="F28" s="37">
        <v>42.654028436018962</v>
      </c>
      <c r="G28" s="35">
        <v>1907</v>
      </c>
      <c r="H28" s="36">
        <v>1246</v>
      </c>
      <c r="I28" s="37">
        <v>53.049759229534509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373</v>
      </c>
      <c r="E29" s="36">
        <v>736</v>
      </c>
      <c r="F29" s="37">
        <v>-49.320652173913047</v>
      </c>
      <c r="G29" s="35">
        <v>3055</v>
      </c>
      <c r="H29" s="36">
        <v>2787</v>
      </c>
      <c r="I29" s="37">
        <v>9.6160746322210269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7389</v>
      </c>
      <c r="E30" s="36">
        <v>5284</v>
      </c>
      <c r="F30" s="38">
        <v>39.83724451173353</v>
      </c>
      <c r="G30" s="35">
        <v>15740</v>
      </c>
      <c r="H30" s="36">
        <v>7547</v>
      </c>
      <c r="I30" s="38">
        <v>108.55969259308334</v>
      </c>
      <c r="J30" s="21"/>
      <c r="M30" s="19"/>
    </row>
    <row r="31" spans="3:20" ht="15.75" customHeight="1" x14ac:dyDescent="0.25">
      <c r="C31" s="34" t="s">
        <v>17</v>
      </c>
      <c r="D31" s="35">
        <v>74</v>
      </c>
      <c r="E31" s="36">
        <v>25</v>
      </c>
      <c r="F31" s="37">
        <v>196</v>
      </c>
      <c r="G31" s="35">
        <v>140</v>
      </c>
      <c r="H31" s="36">
        <v>50</v>
      </c>
      <c r="I31" s="37">
        <v>180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74</v>
      </c>
      <c r="E32" s="36">
        <v>31</v>
      </c>
      <c r="F32" s="37">
        <v>138.70967741935485</v>
      </c>
      <c r="G32" s="35">
        <v>161</v>
      </c>
      <c r="H32" s="36">
        <v>75</v>
      </c>
      <c r="I32" s="37">
        <v>114.66666666666667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712</v>
      </c>
      <c r="E33" s="40" t="s">
        <v>47</v>
      </c>
      <c r="F33" s="38"/>
      <c r="G33" s="35">
        <v>1502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8137</v>
      </c>
      <c r="E34" s="36">
        <v>9750</v>
      </c>
      <c r="F34" s="37">
        <v>-16.543589743589742</v>
      </c>
      <c r="G34" s="35">
        <v>20108</v>
      </c>
      <c r="H34" s="36">
        <v>20094</v>
      </c>
      <c r="I34" s="37">
        <v>6.967253906638797E-2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1222</v>
      </c>
      <c r="E35" s="36">
        <v>754</v>
      </c>
      <c r="F35" s="37">
        <v>62.068965517241381</v>
      </c>
      <c r="G35" s="35">
        <v>2501</v>
      </c>
      <c r="H35" s="36">
        <v>1405</v>
      </c>
      <c r="I35" s="37">
        <v>78.007117437722414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2639</v>
      </c>
      <c r="E36" s="43">
        <v>2938</v>
      </c>
      <c r="F36" s="37">
        <v>-10.176991150442479</v>
      </c>
      <c r="G36" s="35">
        <v>7416</v>
      </c>
      <c r="H36" s="43">
        <v>5988</v>
      </c>
      <c r="I36" s="37">
        <v>23.847695390781563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328</v>
      </c>
      <c r="E37" s="36">
        <v>243</v>
      </c>
      <c r="F37" s="37">
        <v>34.979423868312757</v>
      </c>
      <c r="G37" s="35">
        <v>591</v>
      </c>
      <c r="H37" s="36">
        <v>456</v>
      </c>
      <c r="I37" s="37">
        <v>29.605263157894733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310</v>
      </c>
      <c r="E38" s="43">
        <v>83</v>
      </c>
      <c r="F38" s="37">
        <v>273.49397590361446</v>
      </c>
      <c r="G38" s="35">
        <v>634</v>
      </c>
      <c r="H38" s="43">
        <v>189</v>
      </c>
      <c r="I38" s="37">
        <v>235.44973544973544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323</v>
      </c>
      <c r="E39" s="43">
        <v>159</v>
      </c>
      <c r="F39" s="37">
        <v>103.14465408805032</v>
      </c>
      <c r="G39" s="35">
        <v>689</v>
      </c>
      <c r="H39" s="43">
        <v>312</v>
      </c>
      <c r="I39" s="37">
        <v>120.83333333333333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3489</v>
      </c>
      <c r="E40" s="36">
        <v>4474</v>
      </c>
      <c r="F40" s="37">
        <v>-22.016092981671882</v>
      </c>
      <c r="G40" s="35">
        <v>10743</v>
      </c>
      <c r="H40" s="36">
        <v>8956</v>
      </c>
      <c r="I40" s="37">
        <v>19.953104064314424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14085</v>
      </c>
      <c r="E41" s="43">
        <v>9375</v>
      </c>
      <c r="F41" s="37">
        <v>50.239999999999995</v>
      </c>
      <c r="G41" s="35">
        <v>32558</v>
      </c>
      <c r="H41" s="36">
        <v>19212</v>
      </c>
      <c r="I41" s="37">
        <v>69.466999791796795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129344</v>
      </c>
      <c r="E42" s="48">
        <v>84367</v>
      </c>
      <c r="F42" s="49">
        <v>53.311128758874915</v>
      </c>
      <c r="G42" s="47">
        <v>296444</v>
      </c>
      <c r="H42" s="48">
        <v>167618</v>
      </c>
      <c r="I42" s="49">
        <v>76.856900810175517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125352</v>
      </c>
      <c r="E43" s="53">
        <v>82107</v>
      </c>
      <c r="F43" s="54">
        <v>52.669078154115965</v>
      </c>
      <c r="G43" s="52">
        <v>287674</v>
      </c>
      <c r="H43" s="53">
        <v>163330</v>
      </c>
      <c r="I43" s="55">
        <v>76.130533276189311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3992</v>
      </c>
      <c r="E44" s="53">
        <v>2260</v>
      </c>
      <c r="F44" s="54">
        <v>76.637168141592909</v>
      </c>
      <c r="G44" s="52">
        <v>8770</v>
      </c>
      <c r="H44" s="53">
        <v>4288</v>
      </c>
      <c r="I44" s="55">
        <v>104.52425373134329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651</v>
      </c>
      <c r="E45" s="58">
        <v>587</v>
      </c>
      <c r="F45" s="99">
        <v>10.90289608177172</v>
      </c>
      <c r="G45" s="57">
        <v>1823</v>
      </c>
      <c r="H45" s="58">
        <v>1102</v>
      </c>
      <c r="I45" s="100">
        <v>65.426497277676958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18004</v>
      </c>
      <c r="E46" s="58">
        <v>20571</v>
      </c>
      <c r="F46" s="59">
        <v>-12.478732195809634</v>
      </c>
      <c r="G46" s="57">
        <v>40572</v>
      </c>
      <c r="H46" s="58">
        <v>43976</v>
      </c>
      <c r="I46" s="59">
        <v>-7.7405857740585766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4697</v>
      </c>
      <c r="E47" s="58">
        <v>3668</v>
      </c>
      <c r="F47" s="59">
        <v>28.053435114503817</v>
      </c>
      <c r="G47" s="57">
        <v>10117</v>
      </c>
      <c r="H47" s="58">
        <v>7471</v>
      </c>
      <c r="I47" s="59">
        <v>35.416945522687726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23352</v>
      </c>
      <c r="E48" s="62">
        <v>24826</v>
      </c>
      <c r="F48" s="63">
        <v>-5.9373237734633042</v>
      </c>
      <c r="G48" s="61">
        <v>52512</v>
      </c>
      <c r="H48" s="62">
        <v>52549</v>
      </c>
      <c r="I48" s="63">
        <v>-7.0410474033758969E-2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18547</v>
      </c>
      <c r="E49" s="36">
        <v>12532</v>
      </c>
      <c r="F49" s="37">
        <v>47.997127353973831</v>
      </c>
      <c r="G49" s="35">
        <v>50465</v>
      </c>
      <c r="H49" s="36">
        <v>27111</v>
      </c>
      <c r="I49" s="45">
        <v>86.142156320312793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171243</v>
      </c>
      <c r="E50" s="65">
        <v>121725</v>
      </c>
      <c r="F50" s="66">
        <v>40.680221811460257</v>
      </c>
      <c r="G50" s="64">
        <v>399421</v>
      </c>
      <c r="H50" s="65">
        <v>247278</v>
      </c>
      <c r="I50" s="66">
        <v>61.527107142568283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167251</v>
      </c>
      <c r="E51" s="68">
        <v>119465</v>
      </c>
      <c r="F51" s="69">
        <v>40</v>
      </c>
      <c r="G51" s="67">
        <v>390651</v>
      </c>
      <c r="H51" s="68">
        <v>242990</v>
      </c>
      <c r="I51" s="69">
        <v>60.768344376311781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53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5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54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2 D46:I51 D34:I44 D33 G33">
    <cfRule type="containsErrors" dxfId="48" priority="7">
      <formula>ISERROR(D18)</formula>
    </cfRule>
  </conditionalFormatting>
  <conditionalFormatting sqref="F27">
    <cfRule type="containsErrors" dxfId="47" priority="6">
      <formula>ISERROR(F27)</formula>
    </cfRule>
  </conditionalFormatting>
  <conditionalFormatting sqref="D45:I45">
    <cfRule type="containsErrors" dxfId="46" priority="5">
      <formula>ISERROR(D45)</formula>
    </cfRule>
  </conditionalFormatting>
  <conditionalFormatting sqref="E33:F33">
    <cfRule type="containsErrors" dxfId="14" priority="2">
      <formula>ISERROR(E33)</formula>
    </cfRule>
  </conditionalFormatting>
  <conditionalFormatting sqref="H33:I33">
    <cfRule type="containsErrors" dxfId="13" priority="1">
      <formula>ISERROR(H33)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4496-51C0-4BDB-9ED2-976B54F8E30D}">
  <sheetPr>
    <pageSetUpPr fitToPage="1"/>
  </sheetPr>
  <dimension ref="A1:T93"/>
  <sheetViews>
    <sheetView showGridLines="0" view="pageBreakPreview" topLeftCell="B16" zoomScale="85" zoomScaleNormal="100" zoomScaleSheetLayoutView="85" workbookViewId="0">
      <selection activeCell="E33" sqref="E33:F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2"/>
      <c r="E13" s="122"/>
      <c r="F13" s="122"/>
      <c r="G13" s="122"/>
      <c r="H13" s="122"/>
      <c r="I13" s="122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5112</v>
      </c>
      <c r="E18" s="32">
        <v>3733</v>
      </c>
      <c r="F18" s="33">
        <v>36.940798285561208</v>
      </c>
      <c r="G18" s="31">
        <v>9524</v>
      </c>
      <c r="H18" s="32">
        <v>5996</v>
      </c>
      <c r="I18" s="33">
        <v>58.839226150767175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2925</v>
      </c>
      <c r="E19" s="36">
        <v>4350</v>
      </c>
      <c r="F19" s="37">
        <v>-32.758620689655174</v>
      </c>
      <c r="G19" s="35">
        <v>8921</v>
      </c>
      <c r="H19" s="36">
        <v>9760</v>
      </c>
      <c r="I19" s="37">
        <v>-8.596311475409836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78</v>
      </c>
      <c r="D20" s="35">
        <v>46</v>
      </c>
      <c r="E20" s="36">
        <v>325</v>
      </c>
      <c r="F20" s="38">
        <v>-85.846153846153854</v>
      </c>
      <c r="G20" s="35">
        <v>224</v>
      </c>
      <c r="H20" s="36">
        <v>522</v>
      </c>
      <c r="I20" s="37">
        <v>-57.088122605363992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2011</v>
      </c>
      <c r="E21" s="36">
        <v>2223</v>
      </c>
      <c r="F21" s="37">
        <v>-9.536662168241115</v>
      </c>
      <c r="G21" s="35">
        <v>4117</v>
      </c>
      <c r="H21" s="36">
        <v>3585</v>
      </c>
      <c r="I21" s="37">
        <v>14.839609483960947</v>
      </c>
      <c r="J21" s="21"/>
      <c r="M21" s="19"/>
    </row>
    <row r="22" spans="3:20" ht="15.75" customHeight="1" x14ac:dyDescent="0.25">
      <c r="C22" s="34" t="s">
        <v>8</v>
      </c>
      <c r="D22" s="39">
        <v>1692</v>
      </c>
      <c r="E22" s="40">
        <v>2206</v>
      </c>
      <c r="F22" s="38">
        <v>-23.300090661831369</v>
      </c>
      <c r="G22" s="39">
        <v>4013</v>
      </c>
      <c r="H22" s="40">
        <v>5268</v>
      </c>
      <c r="I22" s="37">
        <v>-23.823082763857251</v>
      </c>
      <c r="J22" s="21"/>
      <c r="M22" s="19"/>
    </row>
    <row r="23" spans="3:20" ht="15.75" customHeight="1" x14ac:dyDescent="0.25">
      <c r="C23" s="34" t="s">
        <v>9</v>
      </c>
      <c r="D23" s="35">
        <v>488</v>
      </c>
      <c r="E23" s="36">
        <v>783</v>
      </c>
      <c r="F23" s="37">
        <v>-37.675606641123885</v>
      </c>
      <c r="G23" s="35">
        <v>1283</v>
      </c>
      <c r="H23" s="36">
        <v>1304</v>
      </c>
      <c r="I23" s="37">
        <v>-1.6104294478527608</v>
      </c>
      <c r="J23" s="21"/>
      <c r="M23" s="19"/>
    </row>
    <row r="24" spans="3:20" ht="15.75" customHeight="1" x14ac:dyDescent="0.25">
      <c r="C24" s="34" t="s">
        <v>10</v>
      </c>
      <c r="D24" s="39">
        <v>3129</v>
      </c>
      <c r="E24" s="40">
        <v>4246</v>
      </c>
      <c r="F24" s="37">
        <v>-26.307112576542629</v>
      </c>
      <c r="G24" s="35">
        <v>8219</v>
      </c>
      <c r="H24" s="36">
        <v>8038</v>
      </c>
      <c r="I24" s="37">
        <v>2.2518039313262008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30395</v>
      </c>
      <c r="E25" s="36">
        <v>26977</v>
      </c>
      <c r="F25" s="37">
        <v>12.670052266745746</v>
      </c>
      <c r="G25" s="35">
        <v>60509</v>
      </c>
      <c r="H25" s="36">
        <v>49959</v>
      </c>
      <c r="I25" s="37">
        <v>21.117316199283412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46549</v>
      </c>
      <c r="E26" s="36">
        <v>45797</v>
      </c>
      <c r="F26" s="37">
        <v>1.6420289538616066</v>
      </c>
      <c r="G26" s="35">
        <v>109670</v>
      </c>
      <c r="H26" s="36">
        <v>86470</v>
      </c>
      <c r="I26" s="37">
        <v>26.830114490574765</v>
      </c>
      <c r="J26" s="21"/>
      <c r="M26" s="19"/>
    </row>
    <row r="27" spans="3:20" ht="15.75" customHeight="1" x14ac:dyDescent="0.25">
      <c r="C27" s="34" t="s">
        <v>13</v>
      </c>
      <c r="D27" s="35">
        <v>2123</v>
      </c>
      <c r="E27" s="36">
        <v>1677</v>
      </c>
      <c r="F27" s="37">
        <v>26.59511031604055</v>
      </c>
      <c r="G27" s="35">
        <v>4714</v>
      </c>
      <c r="H27" s="36">
        <v>2834</v>
      </c>
      <c r="I27" s="37">
        <v>66.337332392378272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5175</v>
      </c>
      <c r="E28" s="36">
        <v>2112</v>
      </c>
      <c r="F28" s="37">
        <v>145.02840909090909</v>
      </c>
      <c r="G28" s="35">
        <v>10852</v>
      </c>
      <c r="H28" s="36">
        <v>3818</v>
      </c>
      <c r="I28" s="37">
        <v>184.23258250392877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276</v>
      </c>
      <c r="E29" s="36">
        <v>1862</v>
      </c>
      <c r="F29" s="37">
        <v>-85.177228786251348</v>
      </c>
      <c r="G29" s="35">
        <v>6613</v>
      </c>
      <c r="H29" s="36">
        <v>6795</v>
      </c>
      <c r="I29" s="37">
        <v>-2.678440029433407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27562</v>
      </c>
      <c r="E30" s="36">
        <v>28315</v>
      </c>
      <c r="F30" s="38">
        <v>-2.6593678262405085</v>
      </c>
      <c r="G30" s="35">
        <v>62319</v>
      </c>
      <c r="H30" s="36">
        <v>55607</v>
      </c>
      <c r="I30" s="38">
        <v>12.070422788497851</v>
      </c>
      <c r="J30" s="21"/>
      <c r="M30" s="19"/>
    </row>
    <row r="31" spans="3:20" ht="15.75" customHeight="1" x14ac:dyDescent="0.25">
      <c r="C31" s="34" t="s">
        <v>17</v>
      </c>
      <c r="D31" s="39" t="s">
        <v>47</v>
      </c>
      <c r="E31" s="40" t="s">
        <v>47</v>
      </c>
      <c r="F31" s="38"/>
      <c r="G31" s="39" t="s">
        <v>47</v>
      </c>
      <c r="H31" s="40" t="s">
        <v>47</v>
      </c>
      <c r="I31" s="37"/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825</v>
      </c>
      <c r="E32" s="36">
        <v>926</v>
      </c>
      <c r="F32" s="37">
        <v>-10.907127429805616</v>
      </c>
      <c r="G32" s="35">
        <v>1908</v>
      </c>
      <c r="H32" s="36">
        <v>1409</v>
      </c>
      <c r="I32" s="37">
        <v>35.415188076650104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698</v>
      </c>
      <c r="E33" s="40" t="s">
        <v>47</v>
      </c>
      <c r="F33" s="38"/>
      <c r="G33" s="35">
        <v>1551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6858</v>
      </c>
      <c r="E34" s="36">
        <v>7950</v>
      </c>
      <c r="F34" s="37">
        <v>-13.735849056603774</v>
      </c>
      <c r="G34" s="35">
        <v>18400</v>
      </c>
      <c r="H34" s="36">
        <v>14311</v>
      </c>
      <c r="I34" s="37">
        <v>28.572426804555935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9106</v>
      </c>
      <c r="E35" s="36">
        <v>10748</v>
      </c>
      <c r="F35" s="37">
        <v>-15.277260885746186</v>
      </c>
      <c r="G35" s="35">
        <v>22583</v>
      </c>
      <c r="H35" s="36">
        <v>17525</v>
      </c>
      <c r="I35" s="37">
        <v>28.861626248216833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1495</v>
      </c>
      <c r="E36" s="43">
        <v>2737</v>
      </c>
      <c r="F36" s="37">
        <v>-45.378151260504204</v>
      </c>
      <c r="G36" s="35">
        <v>4326</v>
      </c>
      <c r="H36" s="43">
        <v>4669</v>
      </c>
      <c r="I36" s="37">
        <v>-7.34632683658171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2266</v>
      </c>
      <c r="E37" s="36">
        <v>1464</v>
      </c>
      <c r="F37" s="37">
        <v>54.78142076502732</v>
      </c>
      <c r="G37" s="35">
        <v>4513</v>
      </c>
      <c r="H37" s="36">
        <v>2910</v>
      </c>
      <c r="I37" s="37">
        <v>55.085910652920965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1260</v>
      </c>
      <c r="E38" s="43">
        <v>1040</v>
      </c>
      <c r="F38" s="37">
        <v>21.153846153846153</v>
      </c>
      <c r="G38" s="35">
        <v>2593</v>
      </c>
      <c r="H38" s="43">
        <v>1627</v>
      </c>
      <c r="I38" s="37">
        <v>59.373079287031352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312</v>
      </c>
      <c r="E39" s="43">
        <v>774</v>
      </c>
      <c r="F39" s="37">
        <v>-59.689922480620147</v>
      </c>
      <c r="G39" s="35">
        <v>940</v>
      </c>
      <c r="H39" s="43">
        <v>1397</v>
      </c>
      <c r="I39" s="37">
        <v>-32.712956335003582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16713</v>
      </c>
      <c r="E40" s="36">
        <v>27907</v>
      </c>
      <c r="F40" s="37">
        <v>-40.111799906833411</v>
      </c>
      <c r="G40" s="35">
        <v>46145</v>
      </c>
      <c r="H40" s="36">
        <v>50322</v>
      </c>
      <c r="I40" s="37">
        <v>-8.3005444934621053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4890</v>
      </c>
      <c r="E41" s="43">
        <v>6958</v>
      </c>
      <c r="F41" s="37">
        <v>-29.721184248347228</v>
      </c>
      <c r="G41" s="35">
        <v>10331</v>
      </c>
      <c r="H41" s="36">
        <v>11111</v>
      </c>
      <c r="I41" s="37">
        <v>-7.0200702007020066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171906</v>
      </c>
      <c r="E42" s="48">
        <v>185110</v>
      </c>
      <c r="F42" s="49">
        <v>-7.1330560207444211</v>
      </c>
      <c r="G42" s="47">
        <v>404268</v>
      </c>
      <c r="H42" s="48">
        <v>345237</v>
      </c>
      <c r="I42" s="49">
        <v>17.098688726874581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150417</v>
      </c>
      <c r="E43" s="53">
        <v>164715</v>
      </c>
      <c r="F43" s="54">
        <v>-8.6804480466259903</v>
      </c>
      <c r="G43" s="52">
        <v>355255</v>
      </c>
      <c r="H43" s="53">
        <v>311140</v>
      </c>
      <c r="I43" s="55">
        <v>14.178504853120783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21489</v>
      </c>
      <c r="E44" s="53">
        <v>20395</v>
      </c>
      <c r="F44" s="54">
        <v>5.3640598185829864</v>
      </c>
      <c r="G44" s="52">
        <v>49013</v>
      </c>
      <c r="H44" s="53">
        <v>34097</v>
      </c>
      <c r="I44" s="55">
        <v>43.745784086576535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249</v>
      </c>
      <c r="E45" s="58">
        <v>367</v>
      </c>
      <c r="F45" s="99">
        <v>-32.152588555858308</v>
      </c>
      <c r="G45" s="57">
        <v>547</v>
      </c>
      <c r="H45" s="58">
        <v>531</v>
      </c>
      <c r="I45" s="100">
        <v>3.0131826741996233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2568</v>
      </c>
      <c r="E46" s="58">
        <v>5597</v>
      </c>
      <c r="F46" s="59">
        <v>-54.118277648740396</v>
      </c>
      <c r="G46" s="57">
        <v>5790</v>
      </c>
      <c r="H46" s="58">
        <v>9258</v>
      </c>
      <c r="I46" s="59">
        <v>-37.459494491250808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5751</v>
      </c>
      <c r="E47" s="58">
        <v>5257</v>
      </c>
      <c r="F47" s="59">
        <v>9.3969944835457486</v>
      </c>
      <c r="G47" s="57">
        <v>11803</v>
      </c>
      <c r="H47" s="58">
        <v>8714</v>
      </c>
      <c r="I47" s="59">
        <v>35.448703236171681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8568</v>
      </c>
      <c r="E48" s="62">
        <v>11221</v>
      </c>
      <c r="F48" s="63">
        <v>-23.64316905801622</v>
      </c>
      <c r="G48" s="61">
        <v>18140</v>
      </c>
      <c r="H48" s="62">
        <v>18503</v>
      </c>
      <c r="I48" s="63">
        <v>-1.9618440252931957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23261</v>
      </c>
      <c r="E49" s="36">
        <v>39534</v>
      </c>
      <c r="F49" s="37">
        <v>-41.16203773966712</v>
      </c>
      <c r="G49" s="35">
        <v>91472</v>
      </c>
      <c r="H49" s="36">
        <v>80283</v>
      </c>
      <c r="I49" s="45">
        <v>13.936948046286263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203735</v>
      </c>
      <c r="E50" s="65">
        <v>235865</v>
      </c>
      <c r="F50" s="66">
        <v>-13.622199139338182</v>
      </c>
      <c r="G50" s="64">
        <v>513880</v>
      </c>
      <c r="H50" s="65">
        <v>444023</v>
      </c>
      <c r="I50" s="66">
        <v>15.732743574094135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182246</v>
      </c>
      <c r="E51" s="68">
        <v>215470</v>
      </c>
      <c r="F51" s="69">
        <v>-15.41931591404836</v>
      </c>
      <c r="G51" s="67">
        <v>464867</v>
      </c>
      <c r="H51" s="68">
        <v>409926</v>
      </c>
      <c r="I51" s="69">
        <v>13.402662919648911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56</v>
      </c>
      <c r="D53" s="72"/>
      <c r="E53" s="72"/>
      <c r="F53" s="72"/>
      <c r="G53" s="72"/>
      <c r="H53" s="72"/>
      <c r="I53" s="72"/>
      <c r="J53" s="74"/>
    </row>
    <row r="54" spans="1:20" ht="15.75" customHeight="1" x14ac:dyDescent="0.25">
      <c r="C54" s="73" t="s">
        <v>79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1"/>
      <c r="F55" s="76"/>
      <c r="G55" s="71"/>
      <c r="H55" s="71"/>
      <c r="I55" s="77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57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0 D46:I51 D34:I44 D33 G33 D32:I32">
    <cfRule type="containsErrors" dxfId="43" priority="8">
      <formula>ISERROR(D18)</formula>
    </cfRule>
  </conditionalFormatting>
  <conditionalFormatting sqref="F27">
    <cfRule type="containsErrors" dxfId="42" priority="7">
      <formula>ISERROR(F27)</formula>
    </cfRule>
  </conditionalFormatting>
  <conditionalFormatting sqref="D45:I45">
    <cfRule type="containsErrors" dxfId="41" priority="6">
      <formula>ISERROR(D45)</formula>
    </cfRule>
  </conditionalFormatting>
  <conditionalFormatting sqref="E33:F33">
    <cfRule type="containsErrors" dxfId="12" priority="3">
      <formula>ISERROR(E33)</formula>
    </cfRule>
  </conditionalFormatting>
  <conditionalFormatting sqref="H33:I33">
    <cfRule type="containsErrors" dxfId="11" priority="2">
      <formula>ISERROR(H33)</formula>
    </cfRule>
  </conditionalFormatting>
  <conditionalFormatting sqref="D31:I31">
    <cfRule type="containsErrors" dxfId="10" priority="1">
      <formula>ISERROR(D31)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7142-6560-47AA-85A1-3B8CE0AE7D44}">
  <sheetPr>
    <pageSetUpPr fitToPage="1"/>
  </sheetPr>
  <dimension ref="A1:T93"/>
  <sheetViews>
    <sheetView showGridLines="0" view="pageBreakPreview" topLeftCell="B13" zoomScale="85" zoomScaleNormal="100" zoomScaleSheetLayoutView="85" workbookViewId="0">
      <selection activeCell="E32" sqref="E32:F32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58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122</v>
      </c>
      <c r="E18" s="32">
        <v>185</v>
      </c>
      <c r="F18" s="101">
        <v>-34.054054054054056</v>
      </c>
      <c r="G18" s="31">
        <v>224</v>
      </c>
      <c r="H18" s="32">
        <v>246</v>
      </c>
      <c r="I18" s="101">
        <v>-8.9430894308943092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852</v>
      </c>
      <c r="E19" s="36">
        <v>1449</v>
      </c>
      <c r="F19" s="38">
        <v>-41.200828157349896</v>
      </c>
      <c r="G19" s="35">
        <v>1673</v>
      </c>
      <c r="H19" s="36">
        <v>2050</v>
      </c>
      <c r="I19" s="38">
        <v>-18.390243902439025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9" t="s">
        <v>47</v>
      </c>
      <c r="E20" s="40" t="s">
        <v>47</v>
      </c>
      <c r="F20" s="38"/>
      <c r="G20" s="39" t="s">
        <v>47</v>
      </c>
      <c r="H20" s="40" t="s">
        <v>47</v>
      </c>
      <c r="I20" s="37"/>
      <c r="J20" s="21"/>
      <c r="K20" s="22"/>
      <c r="M20" s="19"/>
    </row>
    <row r="21" spans="3:20" ht="15.75" customHeight="1" x14ac:dyDescent="0.25">
      <c r="C21" s="34" t="s">
        <v>7</v>
      </c>
      <c r="D21" s="35">
        <v>446</v>
      </c>
      <c r="E21" s="36">
        <v>725</v>
      </c>
      <c r="F21" s="38">
        <v>-38.482758620689658</v>
      </c>
      <c r="G21" s="35">
        <v>922</v>
      </c>
      <c r="H21" s="36">
        <v>1088</v>
      </c>
      <c r="I21" s="38">
        <v>-15.257352941176471</v>
      </c>
      <c r="J21" s="21"/>
      <c r="M21" s="19"/>
    </row>
    <row r="22" spans="3:20" ht="15.75" customHeight="1" x14ac:dyDescent="0.25">
      <c r="C22" s="34" t="s">
        <v>8</v>
      </c>
      <c r="D22" s="35">
        <v>0</v>
      </c>
      <c r="E22" s="36">
        <v>0</v>
      </c>
      <c r="F22" s="38" t="e">
        <v>#DIV/0!</v>
      </c>
      <c r="G22" s="35">
        <v>0</v>
      </c>
      <c r="H22" s="36">
        <v>1</v>
      </c>
      <c r="I22" s="38">
        <v>-100</v>
      </c>
      <c r="J22" s="21"/>
      <c r="M22" s="19"/>
    </row>
    <row r="23" spans="3:20" ht="15.75" customHeight="1" x14ac:dyDescent="0.25">
      <c r="C23" s="34" t="s">
        <v>9</v>
      </c>
      <c r="D23" s="35">
        <v>149</v>
      </c>
      <c r="E23" s="36">
        <v>216</v>
      </c>
      <c r="F23" s="103">
        <v>-31.018518518518519</v>
      </c>
      <c r="G23" s="35">
        <v>425</v>
      </c>
      <c r="H23" s="36">
        <v>228</v>
      </c>
      <c r="I23" s="103">
        <v>86.403508771929822</v>
      </c>
      <c r="J23" s="21"/>
      <c r="M23" s="19"/>
    </row>
    <row r="24" spans="3:20" ht="15.75" customHeight="1" x14ac:dyDescent="0.25">
      <c r="C24" s="34" t="s">
        <v>10</v>
      </c>
      <c r="D24" s="39">
        <v>400</v>
      </c>
      <c r="E24" s="40">
        <v>555</v>
      </c>
      <c r="F24" s="38">
        <v>-27.927927927927925</v>
      </c>
      <c r="G24" s="35">
        <v>1135</v>
      </c>
      <c r="H24" s="36">
        <v>627</v>
      </c>
      <c r="I24" s="38">
        <v>81.0207336523126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3543</v>
      </c>
      <c r="E25" s="36">
        <v>796</v>
      </c>
      <c r="F25" s="38">
        <v>345.1005025125628</v>
      </c>
      <c r="G25" s="35">
        <v>4127</v>
      </c>
      <c r="H25" s="36">
        <v>1807</v>
      </c>
      <c r="I25" s="38">
        <v>128.3895960154953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2145</v>
      </c>
      <c r="E26" s="36">
        <v>4650</v>
      </c>
      <c r="F26" s="38">
        <v>-53.87096774193548</v>
      </c>
      <c r="G26" s="35">
        <v>4459</v>
      </c>
      <c r="H26" s="36">
        <v>8056</v>
      </c>
      <c r="I26" s="38">
        <v>-44.649950347567028</v>
      </c>
      <c r="J26" s="21"/>
      <c r="M26" s="19"/>
    </row>
    <row r="27" spans="3:20" ht="15.75" customHeight="1" x14ac:dyDescent="0.25">
      <c r="C27" s="34" t="s">
        <v>13</v>
      </c>
      <c r="D27" s="35">
        <v>272</v>
      </c>
      <c r="E27" s="36">
        <v>623</v>
      </c>
      <c r="F27" s="38">
        <v>-56.340288924558592</v>
      </c>
      <c r="G27" s="35">
        <v>648</v>
      </c>
      <c r="H27" s="36">
        <v>937</v>
      </c>
      <c r="I27" s="38">
        <v>-30.843116328708643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13</v>
      </c>
      <c r="E28" s="36">
        <v>7</v>
      </c>
      <c r="F28" s="38">
        <v>85.714285714285708</v>
      </c>
      <c r="G28" s="35">
        <v>15</v>
      </c>
      <c r="H28" s="36">
        <v>13</v>
      </c>
      <c r="I28" s="38">
        <v>15.384615384615385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9" t="s">
        <v>47</v>
      </c>
      <c r="E29" s="40" t="s">
        <v>47</v>
      </c>
      <c r="F29" s="38"/>
      <c r="G29" s="39" t="s">
        <v>47</v>
      </c>
      <c r="H29" s="40" t="s">
        <v>47</v>
      </c>
      <c r="I29" s="38"/>
      <c r="J29" s="21"/>
      <c r="K29" s="22"/>
      <c r="M29" s="19"/>
    </row>
    <row r="30" spans="3:20" ht="15.75" customHeight="1" x14ac:dyDescent="0.25">
      <c r="C30" s="34" t="s">
        <v>16</v>
      </c>
      <c r="D30" s="35">
        <v>21389</v>
      </c>
      <c r="E30" s="36">
        <v>47109</v>
      </c>
      <c r="F30" s="38">
        <v>-54.596786176739052</v>
      </c>
      <c r="G30" s="35">
        <v>50759</v>
      </c>
      <c r="H30" s="36">
        <v>88575</v>
      </c>
      <c r="I30" s="38">
        <v>-42.69376234829241</v>
      </c>
      <c r="J30" s="21"/>
      <c r="M30" s="19"/>
    </row>
    <row r="31" spans="3:20" ht="15.75" customHeight="1" x14ac:dyDescent="0.25">
      <c r="C31" s="34" t="s">
        <v>17</v>
      </c>
      <c r="D31" s="35">
        <v>20</v>
      </c>
      <c r="E31" s="36">
        <v>42</v>
      </c>
      <c r="F31" s="38">
        <v>-52.380952380952387</v>
      </c>
      <c r="G31" s="35">
        <v>40</v>
      </c>
      <c r="H31" s="36">
        <v>77</v>
      </c>
      <c r="I31" s="38">
        <v>-48.051948051948052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9" t="s">
        <v>47</v>
      </c>
      <c r="E32" s="40" t="s">
        <v>47</v>
      </c>
      <c r="F32" s="38"/>
      <c r="G32" s="39" t="s">
        <v>47</v>
      </c>
      <c r="H32" s="40" t="s">
        <v>47</v>
      </c>
      <c r="I32" s="37"/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9">
        <v>0</v>
      </c>
      <c r="E33" s="40" t="s">
        <v>47</v>
      </c>
      <c r="F33" s="38"/>
      <c r="G33" s="39">
        <v>3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59</v>
      </c>
      <c r="D34" s="35">
        <v>344</v>
      </c>
      <c r="E34" s="36">
        <v>301</v>
      </c>
      <c r="F34" s="38">
        <v>14.285714285714285</v>
      </c>
      <c r="G34" s="35">
        <v>464</v>
      </c>
      <c r="H34" s="36">
        <v>544</v>
      </c>
      <c r="I34" s="38">
        <v>-14.705882352941178</v>
      </c>
      <c r="J34" s="21"/>
      <c r="K34" s="22"/>
      <c r="M34" s="42"/>
    </row>
    <row r="35" spans="3:20" ht="15.75" customHeight="1" x14ac:dyDescent="0.25">
      <c r="C35" s="34" t="s">
        <v>60</v>
      </c>
      <c r="D35" s="35">
        <v>1177</v>
      </c>
      <c r="E35" s="36">
        <v>2845</v>
      </c>
      <c r="F35" s="38">
        <v>-58.629173989455182</v>
      </c>
      <c r="G35" s="35">
        <v>1779</v>
      </c>
      <c r="H35" s="36">
        <v>4902</v>
      </c>
      <c r="I35" s="38">
        <v>-63.70869033047736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349</v>
      </c>
      <c r="E36" s="43">
        <v>731</v>
      </c>
      <c r="F36" s="38">
        <v>-52.257181942544463</v>
      </c>
      <c r="G36" s="35">
        <v>455</v>
      </c>
      <c r="H36" s="43">
        <v>1294</v>
      </c>
      <c r="I36" s="38">
        <v>-64.837712519319936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9">
        <v>1073</v>
      </c>
      <c r="E37" s="40">
        <v>295</v>
      </c>
      <c r="F37" s="38">
        <v>263.72881355932208</v>
      </c>
      <c r="G37" s="39">
        <v>1166</v>
      </c>
      <c r="H37" s="40">
        <v>599</v>
      </c>
      <c r="I37" s="38">
        <v>94.657762938230377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218</v>
      </c>
      <c r="E38" s="43">
        <v>88</v>
      </c>
      <c r="F38" s="38">
        <v>147.72727272727272</v>
      </c>
      <c r="G38" s="35">
        <v>330</v>
      </c>
      <c r="H38" s="43">
        <v>244</v>
      </c>
      <c r="I38" s="38">
        <v>35.245901639344261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46</v>
      </c>
      <c r="E39" s="43">
        <v>39</v>
      </c>
      <c r="F39" s="38">
        <v>17.948717948717949</v>
      </c>
      <c r="G39" s="35">
        <v>51</v>
      </c>
      <c r="H39" s="43">
        <v>69</v>
      </c>
      <c r="I39" s="38">
        <v>-26.086956521739129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1556</v>
      </c>
      <c r="E40" s="36">
        <v>8086</v>
      </c>
      <c r="F40" s="38">
        <v>-80.756863715063076</v>
      </c>
      <c r="G40" s="35">
        <v>3898</v>
      </c>
      <c r="H40" s="36">
        <v>13740</v>
      </c>
      <c r="I40" s="38">
        <v>-71.630276564774391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542</v>
      </c>
      <c r="E41" s="43">
        <v>1324</v>
      </c>
      <c r="F41" s="38">
        <v>-59.063444108761331</v>
      </c>
      <c r="G41" s="35">
        <v>1640</v>
      </c>
      <c r="H41" s="36">
        <v>1748</v>
      </c>
      <c r="I41" s="38">
        <v>-6.1784897025171626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34656</v>
      </c>
      <c r="E42" s="48">
        <v>70066</v>
      </c>
      <c r="F42" s="49">
        <v>-50.538064110981075</v>
      </c>
      <c r="G42" s="47">
        <v>74213</v>
      </c>
      <c r="H42" s="48">
        <v>126845</v>
      </c>
      <c r="I42" s="49">
        <v>-41.493160944459774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31514</v>
      </c>
      <c r="E43" s="53">
        <v>65809</v>
      </c>
      <c r="F43" s="54">
        <v>-52.11293288152077</v>
      </c>
      <c r="G43" s="52">
        <v>69485</v>
      </c>
      <c r="H43" s="53">
        <v>119625</v>
      </c>
      <c r="I43" s="55">
        <v>-41.914315569487982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3142</v>
      </c>
      <c r="E44" s="53">
        <v>4257</v>
      </c>
      <c r="F44" s="54">
        <v>-26.192154099130843</v>
      </c>
      <c r="G44" s="52">
        <v>4728</v>
      </c>
      <c r="H44" s="53">
        <v>7220</v>
      </c>
      <c r="I44" s="55">
        <v>-34.515235457063717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61</v>
      </c>
      <c r="D45" s="57">
        <v>6</v>
      </c>
      <c r="E45" s="58">
        <v>21</v>
      </c>
      <c r="F45" s="99">
        <v>-71.428571428571431</v>
      </c>
      <c r="G45" s="57">
        <v>21</v>
      </c>
      <c r="H45" s="58">
        <v>24</v>
      </c>
      <c r="I45" s="100">
        <v>-12.5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1</v>
      </c>
      <c r="E46" s="58">
        <v>3</v>
      </c>
      <c r="F46" s="59">
        <v>-66.666666666666657</v>
      </c>
      <c r="G46" s="57">
        <v>2</v>
      </c>
      <c r="H46" s="58">
        <v>10</v>
      </c>
      <c r="I46" s="59">
        <v>-80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115</v>
      </c>
      <c r="E47" s="58">
        <v>424</v>
      </c>
      <c r="F47" s="59">
        <v>-72.877358490566039</v>
      </c>
      <c r="G47" s="57">
        <v>374</v>
      </c>
      <c r="H47" s="58">
        <v>515</v>
      </c>
      <c r="I47" s="59">
        <v>-27.378640776699033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122</v>
      </c>
      <c r="E48" s="62">
        <v>448</v>
      </c>
      <c r="F48" s="63">
        <v>-72.767857142857139</v>
      </c>
      <c r="G48" s="61">
        <v>397</v>
      </c>
      <c r="H48" s="62">
        <v>549</v>
      </c>
      <c r="I48" s="63">
        <v>-27.686703096539162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9" t="s">
        <v>47</v>
      </c>
      <c r="E49" s="40" t="s">
        <v>47</v>
      </c>
      <c r="F49" s="38"/>
      <c r="G49" s="39" t="s">
        <v>47</v>
      </c>
      <c r="H49" s="40" t="s">
        <v>47</v>
      </c>
      <c r="I49" s="102"/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34778</v>
      </c>
      <c r="E50" s="65">
        <v>70514</v>
      </c>
      <c r="F50" s="66">
        <v>-50.679297728110726</v>
      </c>
      <c r="G50" s="64">
        <v>74610</v>
      </c>
      <c r="H50" s="65">
        <v>127394</v>
      </c>
      <c r="I50" s="66">
        <v>-41.433662495878927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31636</v>
      </c>
      <c r="E51" s="68">
        <v>66257</v>
      </c>
      <c r="F51" s="69">
        <v>-52.25259217893958</v>
      </c>
      <c r="G51" s="67">
        <v>69882</v>
      </c>
      <c r="H51" s="68">
        <v>120174</v>
      </c>
      <c r="I51" s="69">
        <v>-41.849318488192125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62</v>
      </c>
      <c r="D53" s="72"/>
      <c r="E53" s="71"/>
      <c r="F53" s="76"/>
      <c r="G53" s="71"/>
      <c r="H53" s="71"/>
      <c r="I53" s="77"/>
    </row>
    <row r="54" spans="1:20" ht="15.75" customHeight="1" x14ac:dyDescent="0.25">
      <c r="C54" s="73" t="s">
        <v>63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2"/>
      <c r="J55" s="74"/>
    </row>
    <row r="56" spans="1:20" ht="15.75" customHeight="1" x14ac:dyDescent="0.25">
      <c r="C56" s="75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64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65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19 D30:I31 D34:I36 D21:I28 D38:I44 D46:I51">
    <cfRule type="containsErrors" dxfId="38" priority="14">
      <formula>ISERROR(D18)</formula>
    </cfRule>
  </conditionalFormatting>
  <conditionalFormatting sqref="F27">
    <cfRule type="containsErrors" dxfId="37" priority="13">
      <formula>ISERROR(F27)</formula>
    </cfRule>
  </conditionalFormatting>
  <conditionalFormatting sqref="D29:I29">
    <cfRule type="containsErrors" dxfId="36" priority="11">
      <formula>ISERROR(D29)</formula>
    </cfRule>
  </conditionalFormatting>
  <conditionalFormatting sqref="D33 G33">
    <cfRule type="containsErrors" dxfId="35" priority="10">
      <formula>ISERROR(D33)</formula>
    </cfRule>
  </conditionalFormatting>
  <conditionalFormatting sqref="D37:I37">
    <cfRule type="containsErrors" dxfId="34" priority="9">
      <formula>ISERROR(D37)</formula>
    </cfRule>
  </conditionalFormatting>
  <conditionalFormatting sqref="D45:I45">
    <cfRule type="containsErrors" dxfId="33" priority="8">
      <formula>ISERROR(D45)</formula>
    </cfRule>
  </conditionalFormatting>
  <conditionalFormatting sqref="D20:I20">
    <cfRule type="containsErrors" dxfId="9" priority="4">
      <formula>ISERROR(D20)</formula>
    </cfRule>
  </conditionalFormatting>
  <conditionalFormatting sqref="D32:I32">
    <cfRule type="containsErrors" dxfId="8" priority="3">
      <formula>ISERROR(D32)</formula>
    </cfRule>
  </conditionalFormatting>
  <conditionalFormatting sqref="E33:F33">
    <cfRule type="containsErrors" dxfId="7" priority="2">
      <formula>ISERROR(E33)</formula>
    </cfRule>
  </conditionalFormatting>
  <conditionalFormatting sqref="H33:I33">
    <cfRule type="containsErrors" dxfId="6" priority="1">
      <formula>ISERROR(H33)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6E04-B6B4-4EAD-A165-1D9851C49FDF}">
  <sheetPr>
    <pageSetUpPr fitToPage="1"/>
  </sheetPr>
  <dimension ref="A1:T93"/>
  <sheetViews>
    <sheetView showGridLines="0" view="pageBreakPreview" topLeftCell="B18" zoomScale="85" zoomScaleNormal="100" zoomScaleSheetLayoutView="85" workbookViewId="0">
      <selection activeCell="E33" sqref="E33:F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66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8998</v>
      </c>
      <c r="E18" s="32">
        <v>6699</v>
      </c>
      <c r="F18" s="33">
        <v>34.318555008210183</v>
      </c>
      <c r="G18" s="31">
        <v>17135</v>
      </c>
      <c r="H18" s="32">
        <v>12053</v>
      </c>
      <c r="I18" s="33">
        <v>42.163776653115406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10132</v>
      </c>
      <c r="E19" s="36">
        <v>9916</v>
      </c>
      <c r="F19" s="37">
        <v>2.1782977006857602</v>
      </c>
      <c r="G19" s="35">
        <v>24640</v>
      </c>
      <c r="H19" s="36">
        <v>20130</v>
      </c>
      <c r="I19" s="37">
        <v>22.404371584699454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53</v>
      </c>
      <c r="E20" s="36">
        <v>332</v>
      </c>
      <c r="F20" s="103">
        <v>-84.036144578313255</v>
      </c>
      <c r="G20" s="35">
        <v>235</v>
      </c>
      <c r="H20" s="36">
        <v>534</v>
      </c>
      <c r="I20" s="37">
        <v>-55.992509363295881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3138</v>
      </c>
      <c r="E21" s="36">
        <v>3240</v>
      </c>
      <c r="F21" s="37">
        <v>-3.1481481481481479</v>
      </c>
      <c r="G21" s="35">
        <v>7040</v>
      </c>
      <c r="H21" s="36">
        <v>5162</v>
      </c>
      <c r="I21" s="37">
        <v>36.381247578457966</v>
      </c>
      <c r="J21" s="21"/>
      <c r="M21" s="19"/>
    </row>
    <row r="22" spans="3:20" ht="15.75" customHeight="1" x14ac:dyDescent="0.25">
      <c r="C22" s="34" t="s">
        <v>8</v>
      </c>
      <c r="D22" s="35">
        <v>5803</v>
      </c>
      <c r="E22" s="36">
        <v>4328</v>
      </c>
      <c r="F22" s="37">
        <v>34.080406654343811</v>
      </c>
      <c r="G22" s="35">
        <v>12283</v>
      </c>
      <c r="H22" s="36">
        <v>9619</v>
      </c>
      <c r="I22" s="37">
        <v>27.695186609834703</v>
      </c>
      <c r="J22" s="21"/>
      <c r="M22" s="19"/>
    </row>
    <row r="23" spans="3:20" ht="15.75" customHeight="1" x14ac:dyDescent="0.25">
      <c r="C23" s="34" t="s">
        <v>9</v>
      </c>
      <c r="D23" s="35">
        <v>707</v>
      </c>
      <c r="E23" s="36">
        <v>1032</v>
      </c>
      <c r="F23" s="37">
        <v>-31.492248062015506</v>
      </c>
      <c r="G23" s="35">
        <v>1843</v>
      </c>
      <c r="H23" s="36">
        <v>1586</v>
      </c>
      <c r="I23" s="37">
        <v>16.204287515762925</v>
      </c>
      <c r="J23" s="21"/>
      <c r="M23" s="19"/>
    </row>
    <row r="24" spans="3:20" ht="15.75" customHeight="1" x14ac:dyDescent="0.25">
      <c r="C24" s="34" t="s">
        <v>10</v>
      </c>
      <c r="D24" s="39">
        <v>6255</v>
      </c>
      <c r="E24" s="40">
        <v>6391</v>
      </c>
      <c r="F24" s="37">
        <v>-2.1279924894382725</v>
      </c>
      <c r="G24" s="35">
        <v>16640</v>
      </c>
      <c r="H24" s="36">
        <v>12064</v>
      </c>
      <c r="I24" s="37">
        <v>37.931034482758619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63770</v>
      </c>
      <c r="E25" s="36">
        <v>42212</v>
      </c>
      <c r="F25" s="37">
        <v>51.070785558608925</v>
      </c>
      <c r="G25" s="35">
        <v>129851</v>
      </c>
      <c r="H25" s="36">
        <v>80708</v>
      </c>
      <c r="I25" s="37">
        <v>60.889874609704123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90226</v>
      </c>
      <c r="E26" s="36">
        <v>74805</v>
      </c>
      <c r="F26" s="37">
        <v>20.614932156941382</v>
      </c>
      <c r="G26" s="35">
        <v>208110</v>
      </c>
      <c r="H26" s="36">
        <v>142210</v>
      </c>
      <c r="I26" s="37">
        <v>46.339919836860979</v>
      </c>
      <c r="J26" s="21"/>
      <c r="M26" s="19"/>
    </row>
    <row r="27" spans="3:20" ht="15.75" customHeight="1" x14ac:dyDescent="0.25">
      <c r="C27" s="34" t="s">
        <v>13</v>
      </c>
      <c r="D27" s="35">
        <v>2603</v>
      </c>
      <c r="E27" s="36">
        <v>2443</v>
      </c>
      <c r="F27" s="37">
        <v>6.5493246009005315</v>
      </c>
      <c r="G27" s="35">
        <v>5729</v>
      </c>
      <c r="H27" s="36">
        <v>4011</v>
      </c>
      <c r="I27" s="37">
        <v>42.832211418598853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6091</v>
      </c>
      <c r="E28" s="36">
        <v>2752</v>
      </c>
      <c r="F28" s="37">
        <v>121.32994186046511</v>
      </c>
      <c r="G28" s="35">
        <v>12774</v>
      </c>
      <c r="H28" s="36">
        <v>5077</v>
      </c>
      <c r="I28" s="37">
        <v>151.60527870789838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649</v>
      </c>
      <c r="E29" s="36">
        <v>2598</v>
      </c>
      <c r="F29" s="37">
        <v>-75.019245573518091</v>
      </c>
      <c r="G29" s="35">
        <v>9668</v>
      </c>
      <c r="H29" s="36">
        <v>9582</v>
      </c>
      <c r="I29" s="37">
        <v>0.89751617616364021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56340</v>
      </c>
      <c r="E30" s="36">
        <v>80708</v>
      </c>
      <c r="F30" s="38">
        <v>-30.192793775090447</v>
      </c>
      <c r="G30" s="35">
        <v>128818</v>
      </c>
      <c r="H30" s="36">
        <v>151729</v>
      </c>
      <c r="I30" s="38">
        <v>-15.099947933486677</v>
      </c>
      <c r="J30" s="21"/>
      <c r="M30" s="19"/>
    </row>
    <row r="31" spans="3:20" ht="15.75" customHeight="1" x14ac:dyDescent="0.25">
      <c r="C31" s="34" t="s">
        <v>17</v>
      </c>
      <c r="D31" s="35">
        <v>94</v>
      </c>
      <c r="E31" s="36">
        <v>67</v>
      </c>
      <c r="F31" s="37">
        <v>40.298507462686565</v>
      </c>
      <c r="G31" s="35">
        <v>180</v>
      </c>
      <c r="H31" s="36">
        <v>127</v>
      </c>
      <c r="I31" s="37">
        <v>41.732283464566926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899</v>
      </c>
      <c r="E32" s="36">
        <v>957</v>
      </c>
      <c r="F32" s="37">
        <v>-6.0606060606060606</v>
      </c>
      <c r="G32" s="35">
        <v>2069</v>
      </c>
      <c r="H32" s="36">
        <v>1484</v>
      </c>
      <c r="I32" s="37">
        <v>39.42048517520216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1410</v>
      </c>
      <c r="E33" s="40" t="s">
        <v>47</v>
      </c>
      <c r="F33" s="38"/>
      <c r="G33" s="35">
        <v>3056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15339</v>
      </c>
      <c r="E34" s="36">
        <v>18001</v>
      </c>
      <c r="F34" s="37">
        <v>-14.788067329592799</v>
      </c>
      <c r="G34" s="35">
        <v>38972</v>
      </c>
      <c r="H34" s="36">
        <v>34949</v>
      </c>
      <c r="I34" s="37">
        <v>11.511058971644395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11505</v>
      </c>
      <c r="E35" s="36">
        <v>14347</v>
      </c>
      <c r="F35" s="37">
        <v>-19.809019307172232</v>
      </c>
      <c r="G35" s="35">
        <v>26863</v>
      </c>
      <c r="H35" s="36">
        <v>23832</v>
      </c>
      <c r="I35" s="37">
        <v>12.718194024840551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4483</v>
      </c>
      <c r="E36" s="43">
        <v>6406</v>
      </c>
      <c r="F36" s="37">
        <v>-30.018732438339057</v>
      </c>
      <c r="G36" s="35">
        <v>12197</v>
      </c>
      <c r="H36" s="43">
        <v>11951</v>
      </c>
      <c r="I36" s="37">
        <v>2.0584051543803867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3667</v>
      </c>
      <c r="E37" s="36">
        <v>2002</v>
      </c>
      <c r="F37" s="37">
        <v>83.166833166833172</v>
      </c>
      <c r="G37" s="35">
        <v>6270</v>
      </c>
      <c r="H37" s="36">
        <v>3965</v>
      </c>
      <c r="I37" s="37">
        <v>58.13366960907944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1788</v>
      </c>
      <c r="E38" s="43">
        <v>1211</v>
      </c>
      <c r="F38" s="37">
        <v>47.646573080099088</v>
      </c>
      <c r="G38" s="35">
        <v>3557</v>
      </c>
      <c r="H38" s="43">
        <v>2060</v>
      </c>
      <c r="I38" s="37">
        <v>72.669902912621367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681</v>
      </c>
      <c r="E39" s="43">
        <v>972</v>
      </c>
      <c r="F39" s="37">
        <v>-29.938271604938272</v>
      </c>
      <c r="G39" s="35">
        <v>1680</v>
      </c>
      <c r="H39" s="43">
        <v>1778</v>
      </c>
      <c r="I39" s="37">
        <v>-5.5118110236220472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21758</v>
      </c>
      <c r="E40" s="36">
        <v>40467</v>
      </c>
      <c r="F40" s="37">
        <v>-46.232732844045763</v>
      </c>
      <c r="G40" s="35">
        <v>60786</v>
      </c>
      <c r="H40" s="36">
        <v>73018</v>
      </c>
      <c r="I40" s="37">
        <v>-16.752033745103947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19517</v>
      </c>
      <c r="E41" s="43">
        <v>17657</v>
      </c>
      <c r="F41" s="37">
        <v>10.53406580959393</v>
      </c>
      <c r="G41" s="35">
        <v>44529</v>
      </c>
      <c r="H41" s="36">
        <v>32071</v>
      </c>
      <c r="I41" s="37">
        <v>38.845062517539205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335906</v>
      </c>
      <c r="E42" s="48">
        <v>339543</v>
      </c>
      <c r="F42" s="49">
        <v>-1.0711456280942326</v>
      </c>
      <c r="G42" s="47">
        <v>774925</v>
      </c>
      <c r="H42" s="48">
        <v>639700</v>
      </c>
      <c r="I42" s="49">
        <v>21.138815069563858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307283</v>
      </c>
      <c r="E43" s="53">
        <v>312631</v>
      </c>
      <c r="F43" s="54">
        <v>-1.7106428984969502</v>
      </c>
      <c r="G43" s="52">
        <v>712414</v>
      </c>
      <c r="H43" s="53">
        <v>594095</v>
      </c>
      <c r="I43" s="55">
        <v>19.915838376017302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28623</v>
      </c>
      <c r="E44" s="53">
        <v>26912</v>
      </c>
      <c r="F44" s="54">
        <v>6.3577586206896548</v>
      </c>
      <c r="G44" s="52">
        <v>62511</v>
      </c>
      <c r="H44" s="53">
        <v>45605</v>
      </c>
      <c r="I44" s="55">
        <v>37.070496656068414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906</v>
      </c>
      <c r="E45" s="58">
        <v>975</v>
      </c>
      <c r="F45" s="99">
        <v>-7.0769230769230766</v>
      </c>
      <c r="G45" s="57">
        <v>2391</v>
      </c>
      <c r="H45" s="58">
        <v>1657</v>
      </c>
      <c r="I45" s="100">
        <v>44.296922148461078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20573</v>
      </c>
      <c r="E46" s="58">
        <v>26171</v>
      </c>
      <c r="F46" s="59">
        <v>-21.390088265637537</v>
      </c>
      <c r="G46" s="57">
        <v>46364</v>
      </c>
      <c r="H46" s="58">
        <v>53244</v>
      </c>
      <c r="I46" s="59">
        <v>-12.921643753286755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10563</v>
      </c>
      <c r="E47" s="58">
        <v>9349</v>
      </c>
      <c r="F47" s="59">
        <v>12.985346026312975</v>
      </c>
      <c r="G47" s="57">
        <v>22294</v>
      </c>
      <c r="H47" s="58">
        <v>16700</v>
      </c>
      <c r="I47" s="59">
        <v>33.49700598802395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32042</v>
      </c>
      <c r="E48" s="62">
        <v>36495</v>
      </c>
      <c r="F48" s="63">
        <v>-12.201671461844088</v>
      </c>
      <c r="G48" s="61">
        <v>71049</v>
      </c>
      <c r="H48" s="62">
        <v>71601</v>
      </c>
      <c r="I48" s="63">
        <v>-0.77093895336657314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41808</v>
      </c>
      <c r="E49" s="36">
        <v>52066</v>
      </c>
      <c r="F49" s="37">
        <v>-19.701916797910343</v>
      </c>
      <c r="G49" s="35">
        <v>141937</v>
      </c>
      <c r="H49" s="36">
        <v>107394</v>
      </c>
      <c r="I49" s="45">
        <v>32.164739184684436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409756</v>
      </c>
      <c r="E50" s="65">
        <v>428104</v>
      </c>
      <c r="F50" s="66">
        <v>-4.2858744604114891</v>
      </c>
      <c r="G50" s="64">
        <v>987911</v>
      </c>
      <c r="H50" s="65">
        <v>818695</v>
      </c>
      <c r="I50" s="66">
        <v>20.668991504772841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381133</v>
      </c>
      <c r="E51" s="68">
        <v>401192</v>
      </c>
      <c r="F51" s="69">
        <v>-4.9998504456718971</v>
      </c>
      <c r="G51" s="67">
        <v>925400</v>
      </c>
      <c r="H51" s="68">
        <v>773090</v>
      </c>
      <c r="I51" s="69">
        <v>19.701457786286202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3" t="s">
        <v>67</v>
      </c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C54" s="75"/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68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2 D46:I51 D34:I44 D33 G33">
    <cfRule type="containsErrors" dxfId="29" priority="7">
      <formula>ISERROR(D18)</formula>
    </cfRule>
  </conditionalFormatting>
  <conditionalFormatting sqref="F27">
    <cfRule type="containsErrors" dxfId="28" priority="6">
      <formula>ISERROR(F27)</formula>
    </cfRule>
  </conditionalFormatting>
  <conditionalFormatting sqref="D45:I45">
    <cfRule type="containsErrors" dxfId="27" priority="5">
      <formula>ISERROR(D45)</formula>
    </cfRule>
  </conditionalFormatting>
  <conditionalFormatting sqref="E33:F33">
    <cfRule type="containsErrors" dxfId="5" priority="2">
      <formula>ISERROR(E33)</formula>
    </cfRule>
  </conditionalFormatting>
  <conditionalFormatting sqref="H33:I33">
    <cfRule type="containsErrors" dxfId="4" priority="1">
      <formula>ISERROR(H33)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1A86-E53E-4CFD-8843-887093150064}">
  <sheetPr>
    <pageSetUpPr fitToPage="1"/>
  </sheetPr>
  <dimension ref="A1:T93"/>
  <sheetViews>
    <sheetView showGridLines="0" view="pageBreakPreview" topLeftCell="B14" zoomScale="85" zoomScaleNormal="100" zoomScaleSheetLayoutView="85" workbookViewId="0">
      <selection activeCell="E33" sqref="E33:F3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69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J11" s="17"/>
    </row>
    <row r="12" spans="2:20" ht="15.75" customHeight="1" x14ac:dyDescent="0.25">
      <c r="C12" s="20"/>
      <c r="D12" s="123"/>
      <c r="E12" s="123"/>
      <c r="F12" s="123"/>
      <c r="G12" s="123"/>
      <c r="H12" s="123"/>
      <c r="I12" s="123"/>
      <c r="J12" s="98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27537</v>
      </c>
      <c r="E18" s="32">
        <v>52113</v>
      </c>
      <c r="F18" s="33">
        <v>-47.159058200449024</v>
      </c>
      <c r="G18" s="31">
        <v>52761</v>
      </c>
      <c r="H18" s="32">
        <v>96137</v>
      </c>
      <c r="I18" s="33">
        <v>-45.118944839135814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50078</v>
      </c>
      <c r="E19" s="36">
        <v>95063</v>
      </c>
      <c r="F19" s="37">
        <v>-47.321250118342576</v>
      </c>
      <c r="G19" s="35">
        <v>122465</v>
      </c>
      <c r="H19" s="36">
        <v>194568</v>
      </c>
      <c r="I19" s="37">
        <v>-37.057995148225814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1039</v>
      </c>
      <c r="E20" s="36">
        <v>2192</v>
      </c>
      <c r="F20" s="103">
        <v>-52.600364963503651</v>
      </c>
      <c r="G20" s="35">
        <v>2656</v>
      </c>
      <c r="H20" s="36">
        <v>3761</v>
      </c>
      <c r="I20" s="37">
        <v>-29.3804839138527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30594</v>
      </c>
      <c r="E21" s="36">
        <v>48680</v>
      </c>
      <c r="F21" s="37">
        <v>-37.15283483976993</v>
      </c>
      <c r="G21" s="35">
        <v>63601</v>
      </c>
      <c r="H21" s="36">
        <v>90398</v>
      </c>
      <c r="I21" s="37">
        <v>-29.643354941481004</v>
      </c>
      <c r="J21" s="21"/>
      <c r="M21" s="19"/>
    </row>
    <row r="22" spans="3:20" ht="15.75" customHeight="1" x14ac:dyDescent="0.25">
      <c r="C22" s="34" t="s">
        <v>8</v>
      </c>
      <c r="D22" s="35">
        <v>25023</v>
      </c>
      <c r="E22" s="36">
        <v>36876</v>
      </c>
      <c r="F22" s="37">
        <v>-32.142857142857146</v>
      </c>
      <c r="G22" s="35">
        <v>54364</v>
      </c>
      <c r="H22" s="36">
        <v>80583</v>
      </c>
      <c r="I22" s="37">
        <v>-32.536639241527368</v>
      </c>
      <c r="J22" s="21"/>
      <c r="M22" s="19"/>
    </row>
    <row r="23" spans="3:20" ht="15.75" customHeight="1" x14ac:dyDescent="0.25">
      <c r="C23" s="34" t="s">
        <v>9</v>
      </c>
      <c r="D23" s="35">
        <v>2112</v>
      </c>
      <c r="E23" s="36">
        <v>5546</v>
      </c>
      <c r="F23" s="37">
        <v>-61.918499819689863</v>
      </c>
      <c r="G23" s="35">
        <v>5570</v>
      </c>
      <c r="H23" s="36">
        <v>9971</v>
      </c>
      <c r="I23" s="37">
        <v>-44.138000200581686</v>
      </c>
      <c r="J23" s="21"/>
      <c r="M23" s="19"/>
    </row>
    <row r="24" spans="3:20" ht="15.75" customHeight="1" x14ac:dyDescent="0.25">
      <c r="C24" s="34" t="s">
        <v>10</v>
      </c>
      <c r="D24" s="39">
        <v>9848</v>
      </c>
      <c r="E24" s="40">
        <v>19042</v>
      </c>
      <c r="F24" s="37">
        <v>-48.282743409305745</v>
      </c>
      <c r="G24" s="35">
        <v>23789</v>
      </c>
      <c r="H24" s="36">
        <v>35914</v>
      </c>
      <c r="I24" s="37">
        <v>-33.761207328618362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185390</v>
      </c>
      <c r="E25" s="36">
        <v>362214</v>
      </c>
      <c r="F25" s="37">
        <v>-48.8175498462235</v>
      </c>
      <c r="G25" s="35">
        <v>362971</v>
      </c>
      <c r="H25" s="36">
        <v>686095</v>
      </c>
      <c r="I25" s="37">
        <v>-47.096101851784375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259679</v>
      </c>
      <c r="E26" s="36">
        <v>576437</v>
      </c>
      <c r="F26" s="37">
        <v>-54.951018064419877</v>
      </c>
      <c r="G26" s="35">
        <v>619108</v>
      </c>
      <c r="H26" s="36">
        <v>1098029</v>
      </c>
      <c r="I26" s="37">
        <v>-43.616425431386602</v>
      </c>
      <c r="J26" s="21"/>
      <c r="M26" s="19"/>
    </row>
    <row r="27" spans="3:20" ht="15.75" customHeight="1" x14ac:dyDescent="0.25">
      <c r="C27" s="34" t="s">
        <v>13</v>
      </c>
      <c r="D27" s="35">
        <v>8269</v>
      </c>
      <c r="E27" s="36">
        <v>28161</v>
      </c>
      <c r="F27" s="37">
        <v>-70.636696140051853</v>
      </c>
      <c r="G27" s="35">
        <v>20743</v>
      </c>
      <c r="H27" s="36">
        <v>45048</v>
      </c>
      <c r="I27" s="37">
        <v>-53.953560646421593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12080</v>
      </c>
      <c r="E28" s="36">
        <v>28989</v>
      </c>
      <c r="F28" s="37">
        <v>-58.329021352926972</v>
      </c>
      <c r="G28" s="35">
        <v>31113</v>
      </c>
      <c r="H28" s="36">
        <v>53546</v>
      </c>
      <c r="I28" s="37">
        <v>-41.894819407612147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953</v>
      </c>
      <c r="E29" s="36">
        <v>6512</v>
      </c>
      <c r="F29" s="37">
        <v>-85.365479115479118</v>
      </c>
      <c r="G29" s="35">
        <v>19863</v>
      </c>
      <c r="H29" s="36">
        <v>32831</v>
      </c>
      <c r="I29" s="37">
        <v>-39.499253754073891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95931</v>
      </c>
      <c r="E30" s="36">
        <v>239293</v>
      </c>
      <c r="F30" s="38">
        <v>-59.910653466670574</v>
      </c>
      <c r="G30" s="35">
        <v>252326</v>
      </c>
      <c r="H30" s="36">
        <v>470290</v>
      </c>
      <c r="I30" s="38">
        <v>-46.346722235216568</v>
      </c>
      <c r="J30" s="21"/>
      <c r="M30" s="19"/>
    </row>
    <row r="31" spans="3:20" ht="15.75" customHeight="1" x14ac:dyDescent="0.25">
      <c r="C31" s="34" t="s">
        <v>17</v>
      </c>
      <c r="D31" s="35">
        <v>1714</v>
      </c>
      <c r="E31" s="36">
        <v>3050</v>
      </c>
      <c r="F31" s="37">
        <v>-43.803278688524586</v>
      </c>
      <c r="G31" s="35">
        <v>4002</v>
      </c>
      <c r="H31" s="36">
        <v>5650</v>
      </c>
      <c r="I31" s="37">
        <v>-29.168141592920353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4244</v>
      </c>
      <c r="E32" s="36">
        <v>10254</v>
      </c>
      <c r="F32" s="37">
        <v>-58.611273649307584</v>
      </c>
      <c r="G32" s="35">
        <v>12316</v>
      </c>
      <c r="H32" s="36">
        <v>17807</v>
      </c>
      <c r="I32" s="37">
        <v>-30.836188015948785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4128</v>
      </c>
      <c r="E33" s="40" t="s">
        <v>47</v>
      </c>
      <c r="F33" s="38"/>
      <c r="G33" s="35">
        <v>9798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37114</v>
      </c>
      <c r="E34" s="36">
        <v>83698</v>
      </c>
      <c r="F34" s="37">
        <v>-55.657243900690581</v>
      </c>
      <c r="G34" s="35">
        <v>111073</v>
      </c>
      <c r="H34" s="36">
        <v>171629</v>
      </c>
      <c r="I34" s="37">
        <v>-35.283081530510579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47399</v>
      </c>
      <c r="E35" s="36">
        <v>96901</v>
      </c>
      <c r="F35" s="37">
        <v>-51.085128120452836</v>
      </c>
      <c r="G35" s="35">
        <v>119864</v>
      </c>
      <c r="H35" s="36">
        <v>197605</v>
      </c>
      <c r="I35" s="37">
        <v>-39.341615849801371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8754</v>
      </c>
      <c r="E36" s="43">
        <v>36258</v>
      </c>
      <c r="F36" s="37">
        <v>-75.85636273374152</v>
      </c>
      <c r="G36" s="35">
        <v>30671</v>
      </c>
      <c r="H36" s="43">
        <v>65797</v>
      </c>
      <c r="I36" s="37">
        <v>-53.38541270878612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11784</v>
      </c>
      <c r="E37" s="36">
        <v>23993</v>
      </c>
      <c r="F37" s="37">
        <v>-50.885674988538319</v>
      </c>
      <c r="G37" s="35">
        <v>28850</v>
      </c>
      <c r="H37" s="36">
        <v>46929</v>
      </c>
      <c r="I37" s="37">
        <v>-38.524153508491551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9710</v>
      </c>
      <c r="E38" s="43">
        <v>20242</v>
      </c>
      <c r="F38" s="37">
        <v>-52.030431775516249</v>
      </c>
      <c r="G38" s="35">
        <v>21921</v>
      </c>
      <c r="H38" s="43">
        <v>36846</v>
      </c>
      <c r="I38" s="37">
        <v>-40.506432177169842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8311</v>
      </c>
      <c r="E39" s="43">
        <v>13449</v>
      </c>
      <c r="F39" s="37">
        <v>-38.203583909584353</v>
      </c>
      <c r="G39" s="35">
        <v>18184</v>
      </c>
      <c r="H39" s="43">
        <v>26818</v>
      </c>
      <c r="I39" s="37">
        <v>-32.194794540979935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63188</v>
      </c>
      <c r="E40" s="36">
        <v>233126</v>
      </c>
      <c r="F40" s="37">
        <v>-72.895344148657799</v>
      </c>
      <c r="G40" s="35">
        <v>183188</v>
      </c>
      <c r="H40" s="36">
        <v>427346</v>
      </c>
      <c r="I40" s="37">
        <v>-57.133563903722042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24430</v>
      </c>
      <c r="E41" s="43">
        <v>42965</v>
      </c>
      <c r="F41" s="37">
        <v>-43.139764924938909</v>
      </c>
      <c r="G41" s="35">
        <v>49116</v>
      </c>
      <c r="H41" s="36">
        <v>75453</v>
      </c>
      <c r="I41" s="37">
        <v>-34.905172756550435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929309</v>
      </c>
      <c r="E42" s="48">
        <v>2065054</v>
      </c>
      <c r="F42" s="49">
        <v>-54.998319656531983</v>
      </c>
      <c r="G42" s="47">
        <v>2220313</v>
      </c>
      <c r="H42" s="48">
        <v>3969051</v>
      </c>
      <c r="I42" s="49">
        <v>-44.059348191796985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800322</v>
      </c>
      <c r="E43" s="53">
        <v>1811758</v>
      </c>
      <c r="F43" s="54">
        <v>-55.826219616527148</v>
      </c>
      <c r="G43" s="52">
        <v>1912236</v>
      </c>
      <c r="H43" s="53">
        <v>3479720</v>
      </c>
      <c r="I43" s="55">
        <v>-45.046268090536017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128987</v>
      </c>
      <c r="E44" s="53">
        <v>253296</v>
      </c>
      <c r="F44" s="54">
        <v>-49.076574442549429</v>
      </c>
      <c r="G44" s="52">
        <v>308077</v>
      </c>
      <c r="H44" s="53">
        <v>489331</v>
      </c>
      <c r="I44" s="55">
        <v>-37.041184801289923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442</v>
      </c>
      <c r="E45" s="58">
        <v>2140</v>
      </c>
      <c r="F45" s="99">
        <v>-79.345794392523359</v>
      </c>
      <c r="G45" s="57">
        <v>985</v>
      </c>
      <c r="H45" s="58">
        <v>3302</v>
      </c>
      <c r="I45" s="100">
        <v>-70.16959418534222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3087</v>
      </c>
      <c r="E46" s="58">
        <v>7166</v>
      </c>
      <c r="F46" s="59">
        <v>-56.92157409991627</v>
      </c>
      <c r="G46" s="57">
        <v>6162</v>
      </c>
      <c r="H46" s="58">
        <v>13228</v>
      </c>
      <c r="I46" s="59">
        <v>-53.416994254611424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26851</v>
      </c>
      <c r="E47" s="58">
        <v>53234</v>
      </c>
      <c r="F47" s="59">
        <v>-49.560431303302401</v>
      </c>
      <c r="G47" s="57">
        <v>56967</v>
      </c>
      <c r="H47" s="58">
        <v>97625</v>
      </c>
      <c r="I47" s="59">
        <v>-41.647119078104993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30380</v>
      </c>
      <c r="E48" s="62">
        <v>62540</v>
      </c>
      <c r="F48" s="63">
        <v>-51.423089222897346</v>
      </c>
      <c r="G48" s="61">
        <v>64114</v>
      </c>
      <c r="H48" s="62">
        <v>114155</v>
      </c>
      <c r="I48" s="63">
        <v>-43.836012439227368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100599</v>
      </c>
      <c r="E49" s="36">
        <v>364533</v>
      </c>
      <c r="F49" s="37">
        <v>-72.403321509986753</v>
      </c>
      <c r="G49" s="35">
        <v>392608</v>
      </c>
      <c r="H49" s="36">
        <v>822521</v>
      </c>
      <c r="I49" s="45">
        <v>-52.26772325569803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1060288</v>
      </c>
      <c r="E50" s="65">
        <v>2492127</v>
      </c>
      <c r="F50" s="66">
        <v>-57.454495697851669</v>
      </c>
      <c r="G50" s="64">
        <v>2677035</v>
      </c>
      <c r="H50" s="65">
        <v>4905727</v>
      </c>
      <c r="I50" s="66">
        <v>-45.430412250824389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931301</v>
      </c>
      <c r="E51" s="68">
        <v>2238831</v>
      </c>
      <c r="F51" s="69">
        <v>-58.402353728351983</v>
      </c>
      <c r="G51" s="67">
        <v>2368958</v>
      </c>
      <c r="H51" s="68">
        <v>4416396</v>
      </c>
      <c r="I51" s="69">
        <v>-46.359927868787125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5"/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C55" s="75"/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70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2 D46:I51 D34:I44 D33 G33">
    <cfRule type="containsErrors" dxfId="24" priority="7">
      <formula>ISERROR(D18)</formula>
    </cfRule>
  </conditionalFormatting>
  <conditionalFormatting sqref="F27">
    <cfRule type="containsErrors" dxfId="23" priority="6">
      <formula>ISERROR(F27)</formula>
    </cfRule>
  </conditionalFormatting>
  <conditionalFormatting sqref="D45:I45">
    <cfRule type="containsErrors" dxfId="22" priority="5">
      <formula>ISERROR(D45)</formula>
    </cfRule>
  </conditionalFormatting>
  <conditionalFormatting sqref="E33:F33">
    <cfRule type="containsErrors" dxfId="3" priority="2">
      <formula>ISERROR(E33)</formula>
    </cfRule>
  </conditionalFormatting>
  <conditionalFormatting sqref="H33:I33">
    <cfRule type="containsErrors" dxfId="2" priority="1">
      <formula>ISERROR(H33)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0C2B-A141-4973-8A8F-0347A954564A}">
  <sheetPr>
    <pageSetUpPr fitToPage="1"/>
  </sheetPr>
  <dimension ref="A1:T93"/>
  <sheetViews>
    <sheetView showGridLines="0" tabSelected="1" view="pageBreakPreview" topLeftCell="B13" zoomScale="85" zoomScaleNormal="100" zoomScaleSheetLayoutView="85" workbookViewId="0">
      <selection activeCell="J29" sqref="J29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(6.00 AM GMT), 3 September 2020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71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98"/>
    </row>
    <row r="14" spans="2:20" ht="15.75" customHeight="1" x14ac:dyDescent="0.25">
      <c r="C14" s="20"/>
      <c r="D14" s="123"/>
      <c r="E14" s="123"/>
      <c r="F14" s="123"/>
      <c r="G14" s="123"/>
      <c r="H14" s="123"/>
      <c r="I14" s="123"/>
      <c r="J14" s="18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Q2</v>
      </c>
      <c r="E16" s="24" t="str">
        <f>BEV!E16</f>
        <v>Q2</v>
      </c>
      <c r="F16" s="25" t="s">
        <v>3</v>
      </c>
      <c r="G16" s="23" t="str">
        <f>BEV!G16</f>
        <v>Q1-Q2</v>
      </c>
      <c r="H16" s="26" t="str">
        <f>BEV!H16</f>
        <v>Q1-Q2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21572</v>
      </c>
      <c r="E18" s="32">
        <v>36242</v>
      </c>
      <c r="F18" s="33">
        <v>-40.477898570719056</v>
      </c>
      <c r="G18" s="31">
        <v>42891</v>
      </c>
      <c r="H18" s="32">
        <v>67719</v>
      </c>
      <c r="I18" s="33">
        <v>-36.663270278651488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28979</v>
      </c>
      <c r="E19" s="36">
        <v>49644</v>
      </c>
      <c r="F19" s="37">
        <v>-41.626379824349371</v>
      </c>
      <c r="G19" s="35">
        <v>69500</v>
      </c>
      <c r="H19" s="36">
        <v>95789</v>
      </c>
      <c r="I19" s="37">
        <v>-27.444696155090874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77</v>
      </c>
      <c r="D20" s="35">
        <v>610</v>
      </c>
      <c r="E20" s="36">
        <v>1254</v>
      </c>
      <c r="F20" s="103">
        <v>-51.355661881977674</v>
      </c>
      <c r="G20" s="35">
        <v>1511</v>
      </c>
      <c r="H20" s="36">
        <v>2246</v>
      </c>
      <c r="I20" s="37">
        <v>-32.724844167408726</v>
      </c>
      <c r="J20" s="21"/>
      <c r="K20" s="22"/>
      <c r="M20" s="19"/>
    </row>
    <row r="21" spans="3:20" ht="15.75" customHeight="1" x14ac:dyDescent="0.25">
      <c r="C21" s="34" t="s">
        <v>7</v>
      </c>
      <c r="D21" s="35">
        <v>12101</v>
      </c>
      <c r="E21" s="36">
        <v>18189</v>
      </c>
      <c r="F21" s="37">
        <v>-33.470779042278295</v>
      </c>
      <c r="G21" s="35">
        <v>26787</v>
      </c>
      <c r="H21" s="36">
        <v>34867</v>
      </c>
      <c r="I21" s="37">
        <v>-23.173774629305647</v>
      </c>
      <c r="J21" s="21"/>
      <c r="M21" s="19"/>
    </row>
    <row r="22" spans="3:20" ht="15.75" customHeight="1" x14ac:dyDescent="0.25">
      <c r="C22" s="34" t="s">
        <v>8</v>
      </c>
      <c r="D22" s="35">
        <v>9130</v>
      </c>
      <c r="E22" s="36">
        <v>14758</v>
      </c>
      <c r="F22" s="37">
        <v>-38.13524867868275</v>
      </c>
      <c r="G22" s="35">
        <v>22167</v>
      </c>
      <c r="H22" s="36">
        <v>32026</v>
      </c>
      <c r="I22" s="37">
        <v>-30.784362705301945</v>
      </c>
      <c r="J22" s="21"/>
      <c r="M22" s="19"/>
    </row>
    <row r="23" spans="3:20" ht="15.75" customHeight="1" x14ac:dyDescent="0.25">
      <c r="C23" s="34" t="s">
        <v>9</v>
      </c>
      <c r="D23" s="35">
        <v>1545</v>
      </c>
      <c r="E23" s="36">
        <v>3249</v>
      </c>
      <c r="F23" s="37">
        <v>-52.446906740535546</v>
      </c>
      <c r="G23" s="35">
        <v>4055</v>
      </c>
      <c r="H23" s="36">
        <v>6459</v>
      </c>
      <c r="I23" s="37">
        <v>-37.219383805542655</v>
      </c>
      <c r="J23" s="21"/>
      <c r="M23" s="19"/>
    </row>
    <row r="24" spans="3:20" ht="15.75" customHeight="1" x14ac:dyDescent="0.25">
      <c r="C24" s="34" t="s">
        <v>10</v>
      </c>
      <c r="D24" s="39">
        <v>2950</v>
      </c>
      <c r="E24" s="40">
        <v>5745</v>
      </c>
      <c r="F24" s="37">
        <v>-48.651000870322022</v>
      </c>
      <c r="G24" s="35">
        <v>6895</v>
      </c>
      <c r="H24" s="36">
        <v>12302</v>
      </c>
      <c r="I24" s="37">
        <v>-43.952202893838397</v>
      </c>
      <c r="J24" s="21"/>
      <c r="L24" s="22"/>
      <c r="M24" s="22"/>
      <c r="N24" s="22"/>
      <c r="O24" s="22"/>
      <c r="P24" s="22"/>
      <c r="Q24" s="22"/>
      <c r="R24" s="22"/>
      <c r="S24" s="22"/>
      <c r="T24" s="22"/>
    </row>
    <row r="25" spans="3:20" ht="15.75" customHeight="1" x14ac:dyDescent="0.25">
      <c r="C25" s="34" t="s">
        <v>11</v>
      </c>
      <c r="D25" s="35">
        <v>101959</v>
      </c>
      <c r="E25" s="36">
        <v>208681</v>
      </c>
      <c r="F25" s="37">
        <v>-51.14121553950767</v>
      </c>
      <c r="G25" s="35">
        <v>222976</v>
      </c>
      <c r="H25" s="36">
        <v>399639</v>
      </c>
      <c r="I25" s="37">
        <v>-44.205645595149626</v>
      </c>
      <c r="J25" s="21"/>
      <c r="K25" s="22"/>
      <c r="M25" s="19"/>
    </row>
    <row r="26" spans="3:20" ht="15.75" customHeight="1" x14ac:dyDescent="0.25">
      <c r="C26" s="34" t="s">
        <v>12</v>
      </c>
      <c r="D26" s="35">
        <v>159354</v>
      </c>
      <c r="E26" s="36">
        <v>317661</v>
      </c>
      <c r="F26" s="37">
        <v>-49.835201677259718</v>
      </c>
      <c r="G26" s="35">
        <v>383400</v>
      </c>
      <c r="H26" s="36">
        <v>608753</v>
      </c>
      <c r="I26" s="37">
        <v>-37.018790872488509</v>
      </c>
      <c r="J26" s="21"/>
      <c r="M26" s="19"/>
    </row>
    <row r="27" spans="3:20" ht="15.75" customHeight="1" x14ac:dyDescent="0.25">
      <c r="C27" s="34" t="s">
        <v>13</v>
      </c>
      <c r="D27" s="35">
        <v>4308</v>
      </c>
      <c r="E27" s="36">
        <v>8664</v>
      </c>
      <c r="F27" s="37">
        <v>-50.277008310249307</v>
      </c>
      <c r="G27" s="35">
        <v>10098</v>
      </c>
      <c r="H27" s="36">
        <v>16498</v>
      </c>
      <c r="I27" s="37">
        <v>-38.792580918899262</v>
      </c>
      <c r="J27" s="21"/>
      <c r="L27" s="22"/>
      <c r="M27" s="22"/>
      <c r="N27" s="22"/>
      <c r="O27" s="22"/>
      <c r="P27" s="22"/>
      <c r="Q27" s="22"/>
      <c r="R27" s="22"/>
      <c r="S27" s="22"/>
      <c r="T27" s="22"/>
    </row>
    <row r="28" spans="3:20" ht="15.75" customHeight="1" x14ac:dyDescent="0.25">
      <c r="C28" s="34" t="s">
        <v>14</v>
      </c>
      <c r="D28" s="35">
        <v>4827</v>
      </c>
      <c r="E28" s="36">
        <v>8444</v>
      </c>
      <c r="F28" s="37">
        <v>-42.835149218379911</v>
      </c>
      <c r="G28" s="35">
        <v>11781</v>
      </c>
      <c r="H28" s="36">
        <v>15897</v>
      </c>
      <c r="I28" s="37">
        <v>-25.891677675033026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15</v>
      </c>
      <c r="D29" s="35">
        <v>1488</v>
      </c>
      <c r="E29" s="36">
        <v>7522</v>
      </c>
      <c r="F29" s="37">
        <v>-80.218027120446692</v>
      </c>
      <c r="G29" s="35">
        <v>23314</v>
      </c>
      <c r="H29" s="36">
        <v>38345</v>
      </c>
      <c r="I29" s="37">
        <v>-39.199374103533707</v>
      </c>
      <c r="J29" s="21"/>
      <c r="K29" s="22"/>
      <c r="M29" s="19"/>
    </row>
    <row r="30" spans="3:20" ht="15.75" customHeight="1" x14ac:dyDescent="0.25">
      <c r="C30" s="34" t="s">
        <v>16</v>
      </c>
      <c r="D30" s="35">
        <v>84372</v>
      </c>
      <c r="E30" s="36">
        <v>225135</v>
      </c>
      <c r="F30" s="38">
        <v>-62.52381904190819</v>
      </c>
      <c r="G30" s="35">
        <v>202908</v>
      </c>
      <c r="H30" s="36">
        <v>461242</v>
      </c>
      <c r="I30" s="38">
        <v>-56.008342692122568</v>
      </c>
      <c r="J30" s="21"/>
      <c r="M30" s="19"/>
    </row>
    <row r="31" spans="3:20" ht="15.75" customHeight="1" x14ac:dyDescent="0.25">
      <c r="C31" s="34" t="s">
        <v>17</v>
      </c>
      <c r="D31" s="35">
        <v>891</v>
      </c>
      <c r="E31" s="36">
        <v>1781</v>
      </c>
      <c r="F31" s="37">
        <v>-49.971925884334645</v>
      </c>
      <c r="G31" s="35">
        <v>2374</v>
      </c>
      <c r="H31" s="36">
        <v>3582</v>
      </c>
      <c r="I31" s="37">
        <v>-33.724176437744276</v>
      </c>
      <c r="J31" s="21"/>
      <c r="L31" s="22"/>
      <c r="M31" s="22"/>
      <c r="N31" s="22"/>
      <c r="O31" s="22"/>
      <c r="P31" s="22"/>
      <c r="Q31" s="22"/>
      <c r="R31" s="22"/>
      <c r="S31" s="22"/>
      <c r="T31" s="22"/>
    </row>
    <row r="32" spans="3:20" ht="15.75" customHeight="1" x14ac:dyDescent="0.25">
      <c r="C32" s="34" t="s">
        <v>18</v>
      </c>
      <c r="D32" s="35">
        <v>946</v>
      </c>
      <c r="E32" s="36">
        <v>2035</v>
      </c>
      <c r="F32" s="37">
        <v>-53.513513513513509</v>
      </c>
      <c r="G32" s="35">
        <v>2432</v>
      </c>
      <c r="H32" s="36">
        <v>4200</v>
      </c>
      <c r="I32" s="37">
        <v>-42.095238095238095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76</v>
      </c>
      <c r="D33" s="35">
        <v>3343</v>
      </c>
      <c r="E33" s="40" t="s">
        <v>47</v>
      </c>
      <c r="F33" s="38"/>
      <c r="G33" s="35">
        <v>7939</v>
      </c>
      <c r="H33" s="40" t="s">
        <v>47</v>
      </c>
      <c r="I33" s="38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s="41" customFormat="1" ht="15.75" customHeight="1" x14ac:dyDescent="0.25">
      <c r="C34" s="34" t="s">
        <v>19</v>
      </c>
      <c r="D34" s="35">
        <v>2649</v>
      </c>
      <c r="E34" s="36">
        <v>8629</v>
      </c>
      <c r="F34" s="37">
        <v>-69.301193649322059</v>
      </c>
      <c r="G34" s="35">
        <v>8110</v>
      </c>
      <c r="H34" s="36">
        <v>19201</v>
      </c>
      <c r="I34" s="37">
        <v>-57.762616530389046</v>
      </c>
      <c r="J34" s="21"/>
      <c r="K34" s="22"/>
      <c r="M34" s="42"/>
    </row>
    <row r="35" spans="3:20" ht="15.75" customHeight="1" x14ac:dyDescent="0.25">
      <c r="C35" s="34" t="s">
        <v>20</v>
      </c>
      <c r="D35" s="35">
        <v>13249</v>
      </c>
      <c r="E35" s="36">
        <v>27153</v>
      </c>
      <c r="F35" s="37">
        <v>-51.206128236290652</v>
      </c>
      <c r="G35" s="35">
        <v>32978</v>
      </c>
      <c r="H35" s="36">
        <v>56716</v>
      </c>
      <c r="I35" s="37">
        <v>-41.854150504266876</v>
      </c>
      <c r="J35" s="21"/>
      <c r="K35" s="41"/>
      <c r="L35" s="22"/>
      <c r="M35" s="22"/>
      <c r="N35" s="22"/>
      <c r="O35" s="22"/>
      <c r="P35" s="22"/>
      <c r="Q35" s="22"/>
      <c r="R35" s="22"/>
      <c r="S35" s="22"/>
      <c r="T35" s="22"/>
    </row>
    <row r="36" spans="3:20" ht="15.75" customHeight="1" x14ac:dyDescent="0.25">
      <c r="C36" s="34" t="s">
        <v>21</v>
      </c>
      <c r="D36" s="35">
        <v>6329</v>
      </c>
      <c r="E36" s="43">
        <v>26486</v>
      </c>
      <c r="F36" s="37">
        <v>-76.104357018802375</v>
      </c>
      <c r="G36" s="35">
        <v>21980</v>
      </c>
      <c r="H36" s="43">
        <v>50847</v>
      </c>
      <c r="I36" s="37">
        <v>-56.772277617165223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22</v>
      </c>
      <c r="D37" s="35">
        <v>6185</v>
      </c>
      <c r="E37" s="36">
        <v>9789</v>
      </c>
      <c r="F37" s="37">
        <v>-36.816835223209729</v>
      </c>
      <c r="G37" s="35">
        <v>14486</v>
      </c>
      <c r="H37" s="36">
        <v>20726</v>
      </c>
      <c r="I37" s="37">
        <v>-30.107111840200712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23</v>
      </c>
      <c r="D38" s="35">
        <v>3551</v>
      </c>
      <c r="E38" s="43">
        <v>6725</v>
      </c>
      <c r="F38" s="37">
        <v>-47.197026022304833</v>
      </c>
      <c r="G38" s="35">
        <v>8537</v>
      </c>
      <c r="H38" s="43">
        <v>13169</v>
      </c>
      <c r="I38" s="37">
        <v>-35.173513554559946</v>
      </c>
      <c r="J38" s="21"/>
      <c r="K38" s="22"/>
      <c r="M38" s="19"/>
    </row>
    <row r="39" spans="3:20" ht="15.75" customHeight="1" x14ac:dyDescent="0.25">
      <c r="C39" s="34" t="s">
        <v>24</v>
      </c>
      <c r="D39" s="35">
        <v>4505</v>
      </c>
      <c r="E39" s="43">
        <v>6598</v>
      </c>
      <c r="F39" s="37">
        <v>-31.721733858745075</v>
      </c>
      <c r="G39" s="35">
        <v>9987</v>
      </c>
      <c r="H39" s="43">
        <v>12838</v>
      </c>
      <c r="I39" s="37">
        <v>-22.207508957781585</v>
      </c>
      <c r="J39" s="21"/>
      <c r="K39" s="22"/>
      <c r="M39" s="19"/>
    </row>
    <row r="40" spans="3:20" ht="15.75" customHeight="1" x14ac:dyDescent="0.25">
      <c r="C40" s="44" t="s">
        <v>25</v>
      </c>
      <c r="D40" s="35">
        <v>36205</v>
      </c>
      <c r="E40" s="36">
        <v>101960</v>
      </c>
      <c r="F40" s="37">
        <v>-64.490976853668101</v>
      </c>
      <c r="G40" s="35">
        <v>95880</v>
      </c>
      <c r="H40" s="36">
        <v>192079</v>
      </c>
      <c r="I40" s="37">
        <v>-50.083038749681123</v>
      </c>
      <c r="J40" s="21"/>
      <c r="M40" s="19"/>
    </row>
    <row r="41" spans="3:20" s="41" customFormat="1" ht="15.75" customHeight="1" x14ac:dyDescent="0.25">
      <c r="C41" s="34" t="s">
        <v>26</v>
      </c>
      <c r="D41" s="35">
        <v>15597</v>
      </c>
      <c r="E41" s="43">
        <v>33380</v>
      </c>
      <c r="F41" s="37">
        <v>-53.274415817855001</v>
      </c>
      <c r="G41" s="35">
        <v>32040</v>
      </c>
      <c r="H41" s="36">
        <v>60358</v>
      </c>
      <c r="I41" s="37">
        <v>-46.916730176612873</v>
      </c>
      <c r="J41" s="21"/>
      <c r="K41" s="1"/>
      <c r="M41" s="42"/>
    </row>
    <row r="42" spans="3:20" ht="15.75" customHeight="1" x14ac:dyDescent="0.25">
      <c r="C42" s="46" t="s">
        <v>28</v>
      </c>
      <c r="D42" s="47">
        <v>526645</v>
      </c>
      <c r="E42" s="48">
        <v>1129724</v>
      </c>
      <c r="F42" s="49">
        <v>-53.382861654705039</v>
      </c>
      <c r="G42" s="47">
        <v>1265026</v>
      </c>
      <c r="H42" s="48">
        <v>2225498</v>
      </c>
      <c r="I42" s="49">
        <v>-43.157621350367428</v>
      </c>
      <c r="J42" s="50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3:20" ht="15.75" customHeight="1" x14ac:dyDescent="0.25">
      <c r="C43" s="51" t="s">
        <v>73</v>
      </c>
      <c r="D43" s="52">
        <v>478235</v>
      </c>
      <c r="E43" s="53">
        <v>1044507</v>
      </c>
      <c r="F43" s="54">
        <v>-54.214284825281212</v>
      </c>
      <c r="G43" s="52">
        <v>1150098</v>
      </c>
      <c r="H43" s="53">
        <v>2054798</v>
      </c>
      <c r="I43" s="55">
        <v>-44.028658778137803</v>
      </c>
      <c r="J43" s="21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29</v>
      </c>
      <c r="D44" s="52">
        <v>48410</v>
      </c>
      <c r="E44" s="53">
        <v>85217</v>
      </c>
      <c r="F44" s="54">
        <v>-43.192086086109576</v>
      </c>
      <c r="G44" s="52">
        <v>114928</v>
      </c>
      <c r="H44" s="53">
        <v>170700</v>
      </c>
      <c r="I44" s="55">
        <v>-32.672524897480962</v>
      </c>
      <c r="J44" s="21"/>
      <c r="K44" s="22"/>
      <c r="L44" s="41"/>
      <c r="M44" s="41"/>
      <c r="N44" s="41"/>
      <c r="O44" s="41"/>
      <c r="P44" s="41"/>
      <c r="Q44" s="41"/>
      <c r="R44" s="41"/>
      <c r="S44" s="41"/>
      <c r="T44" s="41"/>
    </row>
    <row r="45" spans="3:20" ht="15.75" customHeight="1" x14ac:dyDescent="0.25">
      <c r="C45" s="56" t="s">
        <v>30</v>
      </c>
      <c r="D45" s="57">
        <v>364</v>
      </c>
      <c r="E45" s="58">
        <v>1458</v>
      </c>
      <c r="F45" s="99">
        <v>-75.034293552812073</v>
      </c>
      <c r="G45" s="57">
        <v>816</v>
      </c>
      <c r="H45" s="58">
        <v>2335</v>
      </c>
      <c r="I45" s="100">
        <v>-65.053533190578165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31</v>
      </c>
      <c r="D46" s="57">
        <v>3206</v>
      </c>
      <c r="E46" s="58">
        <v>6387</v>
      </c>
      <c r="F46" s="59">
        <v>-49.804289963989348</v>
      </c>
      <c r="G46" s="57">
        <v>6698</v>
      </c>
      <c r="H46" s="58">
        <v>11737</v>
      </c>
      <c r="I46" s="59">
        <v>-42.932606287807786</v>
      </c>
      <c r="J46" s="2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32</v>
      </c>
      <c r="D47" s="57">
        <v>10335</v>
      </c>
      <c r="E47" s="58">
        <v>22488</v>
      </c>
      <c r="F47" s="59">
        <v>-54.042155816435432</v>
      </c>
      <c r="G47" s="57">
        <v>23940</v>
      </c>
      <c r="H47" s="58">
        <v>42811</v>
      </c>
      <c r="I47" s="59">
        <v>-44.079792576674222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60" t="s">
        <v>33</v>
      </c>
      <c r="D48" s="61">
        <v>13905</v>
      </c>
      <c r="E48" s="62">
        <v>30333</v>
      </c>
      <c r="F48" s="63">
        <v>-54.158836910295719</v>
      </c>
      <c r="G48" s="61">
        <v>31454</v>
      </c>
      <c r="H48" s="62">
        <v>56883</v>
      </c>
      <c r="I48" s="63">
        <v>-44.70404162930928</v>
      </c>
      <c r="J48" s="21"/>
      <c r="K48" s="41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5.75" customHeight="1" x14ac:dyDescent="0.25">
      <c r="C49" s="34" t="s">
        <v>27</v>
      </c>
      <c r="D49" s="35">
        <v>27538</v>
      </c>
      <c r="E49" s="36">
        <v>151610</v>
      </c>
      <c r="F49" s="37">
        <v>-81.836290482158176</v>
      </c>
      <c r="G49" s="35">
        <v>118957</v>
      </c>
      <c r="H49" s="36">
        <v>339330</v>
      </c>
      <c r="I49" s="45">
        <v>-64.94356526095541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51" t="s">
        <v>75</v>
      </c>
      <c r="D50" s="64">
        <v>568088</v>
      </c>
      <c r="E50" s="65">
        <v>1311667</v>
      </c>
      <c r="F50" s="66">
        <v>-56.689617105561098</v>
      </c>
      <c r="G50" s="64">
        <v>1415437</v>
      </c>
      <c r="H50" s="65">
        <v>2621711</v>
      </c>
      <c r="I50" s="66">
        <v>-46.010944760883255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thickBot="1" x14ac:dyDescent="0.3">
      <c r="C51" s="51" t="s">
        <v>74</v>
      </c>
      <c r="D51" s="67">
        <v>519678</v>
      </c>
      <c r="E51" s="68">
        <v>1226450</v>
      </c>
      <c r="F51" s="69">
        <v>-57.627461372253251</v>
      </c>
      <c r="G51" s="67">
        <v>1300509</v>
      </c>
      <c r="H51" s="68">
        <v>2451011</v>
      </c>
      <c r="I51" s="69">
        <v>-46.939895414586061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x14ac:dyDescent="0.25">
      <c r="C52" s="70" t="s">
        <v>34</v>
      </c>
      <c r="D52" s="71"/>
      <c r="E52" s="71"/>
      <c r="F52" s="71"/>
      <c r="G52" s="72"/>
      <c r="H52" s="71"/>
      <c r="I52" s="71"/>
      <c r="J52" s="21"/>
      <c r="K52" s="22"/>
    </row>
    <row r="53" spans="1:20" ht="15.75" customHeight="1" x14ac:dyDescent="0.25">
      <c r="C53" s="75"/>
      <c r="D53" s="74"/>
      <c r="E53" s="74"/>
      <c r="F53" s="74"/>
      <c r="G53" s="74"/>
      <c r="H53" s="74"/>
      <c r="I53" s="74"/>
      <c r="J53" s="71"/>
    </row>
    <row r="54" spans="1:20" ht="15.75" customHeight="1" x14ac:dyDescent="0.25">
      <c r="D54" s="72"/>
      <c r="E54" s="72"/>
      <c r="F54" s="72"/>
      <c r="G54" s="72"/>
      <c r="H54" s="72"/>
      <c r="I54" s="76"/>
      <c r="J54" s="74"/>
    </row>
    <row r="55" spans="1:20" ht="15.75" customHeight="1" x14ac:dyDescent="0.25">
      <c r="D55" s="72"/>
      <c r="E55" s="71"/>
      <c r="F55" s="76"/>
      <c r="G55" s="71"/>
      <c r="H55" s="71"/>
      <c r="I55" s="77"/>
    </row>
    <row r="56" spans="1:20" ht="15.75" customHeight="1" x14ac:dyDescent="0.25">
      <c r="D56" s="78"/>
      <c r="E56" s="78"/>
      <c r="F56" s="78"/>
      <c r="G56" s="78"/>
      <c r="H56" s="19"/>
      <c r="I56" s="78"/>
      <c r="J56" s="21"/>
    </row>
    <row r="57" spans="1:20" ht="15.75" customHeight="1" x14ac:dyDescent="0.25">
      <c r="C57" s="79"/>
      <c r="D57" s="78"/>
      <c r="E57" s="78"/>
      <c r="F57" s="78"/>
      <c r="G57" s="78"/>
      <c r="H57" s="78"/>
      <c r="I57" s="78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50</v>
      </c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72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4"/>
    <mergeCell ref="D15:H15"/>
  </mergeCells>
  <conditionalFormatting sqref="D18:I32 D46:I51 D34:I44 D33 G33">
    <cfRule type="containsErrors" dxfId="19" priority="7">
      <formula>ISERROR(D18)</formula>
    </cfRule>
  </conditionalFormatting>
  <conditionalFormatting sqref="F27">
    <cfRule type="containsErrors" dxfId="18" priority="6">
      <formula>ISERROR(F27)</formula>
    </cfRule>
  </conditionalFormatting>
  <conditionalFormatting sqref="D45:I45">
    <cfRule type="containsErrors" dxfId="17" priority="5">
      <formula>ISERROR(D45)</formula>
    </cfRule>
  </conditionalFormatting>
  <conditionalFormatting sqref="E33:F33">
    <cfRule type="containsErrors" dxfId="1" priority="2">
      <formula>ISERROR(E33)</formula>
    </cfRule>
  </conditionalFormatting>
  <conditionalFormatting sqref="H33:I33">
    <cfRule type="containsErrors" dxfId="0" priority="1">
      <formula>ISERROR(H33)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C6BB3-4872-4755-B039-6DAACBAE7141}">
  <ds:schemaRefs>
    <ds:schemaRef ds:uri="042ed829-8b2b-4bd9-8b87-d61ff35ff476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5effaa5-2e71-470f-ae38-9da444a4e7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7C50D7-0114-428E-83CE-B2F516514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74740-F473-4E09-89B9-A375A0D65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BEV</vt:lpstr>
      <vt:lpstr>PHEV</vt:lpstr>
      <vt:lpstr>Total ECV</vt:lpstr>
      <vt:lpstr>HEV</vt:lpstr>
      <vt:lpstr>APV other than electric</vt:lpstr>
      <vt:lpstr>Total APV</vt:lpstr>
      <vt:lpstr>Petrol</vt:lpstr>
      <vt:lpstr>Diesel</vt:lpstr>
      <vt:lpstr>'APV other than electric'!Print_Area</vt:lpstr>
      <vt:lpstr>BEV!Print_Area</vt:lpstr>
      <vt:lpstr>Diesel!Print_Area</vt:lpstr>
      <vt:lpstr>Petrol!Print_Area</vt:lpstr>
      <vt:lpstr>PHEV!Print_Area</vt:lpstr>
      <vt:lpstr>'Total APV'!Print_Area</vt:lpstr>
      <vt:lpstr>'Total ECV'!Print_Area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2019-11-06T14:58:52Z</cp:lastPrinted>
  <dcterms:created xsi:type="dcterms:W3CDTF">2019-09-02T12:03:02Z</dcterms:created>
  <dcterms:modified xsi:type="dcterms:W3CDTF">2020-09-02T13:08:52Z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